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Lgwfilsv01\lgw財政課\財政担当\02-05_決算（財政状況資料集）\Ｒ０６決算\02回答\"/>
    </mc:Choice>
  </mc:AlternateContent>
  <xr:revisionPtr revIDLastSave="0" documentId="13_ncr:1_{6054FEAA-1AAA-4154-AE3E-9EBD0BFBD20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BW34" i="10"/>
  <c r="BE34" i="10"/>
  <c r="C34" i="10"/>
  <c r="C35" i="10" s="1"/>
  <c r="BW35" i="10" l="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alcChain>
</file>

<file path=xl/sharedStrings.xml><?xml version="1.0" encoding="utf-8"?>
<sst xmlns="http://schemas.openxmlformats.org/spreadsheetml/2006/main" count="1054" uniqueCount="551">
  <si>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</si>
  <si>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</si>
  <si>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</si>
  <si>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</si>
  <si>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</si>
  <si>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</si>
  <si>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</si>
  <si>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</si>
  <si>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</si>
  <si>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</si>
  <si>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</si>
  <si>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</si>
  <si>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</si>
  <si>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</si>
  <si>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</si>
  <si>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</si>
  <si>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</si>
  <si>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</si>
  <si>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</si>
  <si>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</si>
  <si>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</si>
  <si>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</si>
  <si>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</si>
  <si>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</si>
  <si>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</si>
  <si>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</si>
  <si>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</si>
  <si>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</si>
  <si>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</si>
  <si>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</si>
  <si>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</si>
  <si>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</si>
  <si>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</si>
  <si>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</si>
  <si>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</si>
  <si>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</si>
  <si>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</si>
  <si>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</si>
  <si>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</si>
  <si>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</si>
  <si>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</si>
  <si>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</si>
  <si>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</si>
  <si>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</si>
  <si>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</si>
  <si>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</si>
  <si>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</si>
  <si>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</si>
  <si>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</si>
  <si>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</si>
  <si>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</si>
  <si>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</si>
  <si>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</si>
  <si>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</si>
  <si>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</si>
  <si>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</si>
  <si>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</si>
  <si>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</si>
  <si>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</si>
  <si>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</si>
  <si>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</si>
  <si>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</si>
  <si>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</si>
  <si>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</si>
  <si>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</si>
  <si>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</si>
  <si>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</si>
  <si>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</si>
  <si>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</si>
  <si>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</si>
  <si>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</si>
  <si>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</si>
  <si>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</si>
  <si>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</si>
  <si>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</si>
  <si>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</si>
  <si>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</si>
  <si>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</si>
  <si>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</si>
  <si>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</si>
  <si>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</si>
  <si>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</si>
  <si>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</si>
  <si>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</si>
  <si>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</si>
  <si>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</si>
  <si>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</si>
  <si>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</si>
  <si>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</si>
  <si>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</si>
  <si>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</si>
  <si>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</si>
  <si>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</si>
  <si>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</si>
  <si>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</si>
  <si>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</si>
  <si>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</si>
  <si>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</si>
  <si>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</si>
  <si>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</si>
  <si>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</si>
  <si>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</si>
  <si>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</si>
  <si>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</si>
  <si>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</si>
  <si>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</si>
  <si>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</si>
  <si>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</si>
  <si>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</si>
  <si>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</si>
  <si>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</si>
  <si>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</si>
  <si>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</si>
  <si>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</si>
  <si>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</si>
  <si>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</si>
  <si>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</si>
  <si>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</si>
  <si>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</si>
  <si>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</si>
  <si>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</si>
  <si>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</si>
  <si>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</si>
  <si>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</si>
  <si>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</si>
  <si>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</si>
  <si>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</si>
  <si>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</si>
  <si>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</si>
  <si>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</si>
  <si>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</si>
  <si>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</si>
  <si>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</si>
  <si>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</si>
  <si>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</si>
  <si>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</si>
  <si>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</si>
  <si>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</si>
  <si>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</si>
  <si>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</si>
  <si>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</si>
  <si>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</si>
  <si>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</si>
  <si>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</si>
  <si>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</si>
  <si>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</si>
  <si>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</si>
  <si>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</si>
  <si>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</si>
  <si>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</si>
  <si>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</si>
  <si>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</si>
  <si>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</si>
  <si>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</si>
  <si>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</si>
  <si>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</si>
  <si>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</si>
  <si>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</si>
  <si>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</si>
  <si>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</si>
  <si>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</si>
  <si>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</si>
  <si>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</si>
  <si>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</si>
  <si>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</si>
  <si>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</si>
  <si>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</si>
  <si>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</si>
  <si>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</si>
  <si>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</si>
  <si>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</si>
  <si>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</si>
  <si>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</si>
  <si>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</si>
  <si>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</si>
  <si>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</si>
  <si>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</si>
  <si>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</si>
  <si>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</si>
  <si>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</si>
  <si>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</si>
  <si>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</si>
  <si>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</si>
  <si>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</si>
  <si>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</si>
  <si>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</si>
  <si>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</si>
  <si>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</si>
  <si>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</si>
  <si>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</si>
  <si>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</si>
  <si>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</si>
  <si>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</si>
  <si>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</si>
  <si>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</si>
  <si>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</si>
  <si>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</si>
  <si>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</si>
  <si>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</si>
  <si>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</si>
  <si>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</si>
  <si>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</si>
  <si>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</si>
  <si>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</si>
  <si>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</si>
  <si>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</si>
  <si>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</si>
  <si>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</si>
  <si>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</si>
  <si>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</si>
  <si>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</si>
  <si>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</si>
  <si>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</si>
  <si>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</si>
  <si>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</si>
  <si>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</si>
  <si>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</si>
  <si>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</si>
  <si>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</si>
  <si>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</si>
  <si>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</si>
  <si>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</si>
  <si>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</si>
  <si>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</si>
  <si>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</si>
  <si>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</si>
  <si>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</si>
  <si>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</si>
  <si>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</si>
  <si>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</si>
  <si>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</si>
  <si>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</si>
  <si>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</si>
  <si>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</si>
  <si>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</si>
  <si>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</si>
  <si>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</si>
  <si>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</si>
  <si>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</si>
  <si>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</si>
  <si>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</si>
  <si>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</si>
  <si>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</si>
  <si>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</si>
  <si>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</si>
  <si>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</si>
  <si>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</si>
  <si>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</si>
  <si>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</si>
  <si>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</si>
  <si>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</si>
  <si>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</si>
  <si>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</si>
  <si>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</si>
  <si>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</si>
  <si>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</si>
  <si>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</si>
  <si>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</si>
  <si>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</si>
  <si>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</si>
  <si>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</si>
  <si>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</si>
  <si>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</si>
  <si>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</si>
  <si>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</si>
  <si>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</si>
  <si>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</si>
  <si>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</si>
  <si>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</si>
  <si>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</si>
  <si>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</si>
  <si>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</si>
  <si>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</si>
  <si>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</si>
  <si>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</si>
  <si>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</si>
  <si>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</si>
  <si>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</si>
  <si>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</si>
  <si>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</si>
  <si>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</si>
  <si>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</si>
  <si>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</si>
  <si>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</si>
  <si>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</si>
  <si>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</si>
  <si>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</si>
  <si>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</si>
  <si>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</si>
  <si>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</si>
  <si>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</si>
  <si>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</si>
  <si>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</si>
  <si>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</si>
  <si>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</si>
  <si>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</si>
  <si>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</si>
  <si>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</si>
  <si>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</si>
  <si>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</si>
  <si>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</si>
  <si>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</si>
  <si>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</si>
  <si>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</si>
  <si>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</si>
  <si>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</si>
  <si>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</si>
  <si>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</si>
  <si>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</si>
  <si>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</si>
  <si>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</si>
  <si>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</si>
  <si>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</si>
  <si>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</si>
  <si>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</si>
  <si>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</si>
  <si>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</si>
  <si>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</si>
  <si>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</si>
  <si>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</si>
  <si>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</si>
  <si>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</si>
  <si>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</si>
  <si>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</si>
  <si>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</si>
  <si>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</si>
  <si>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</si>
  <si>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</si>
  <si>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</si>
  <si>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</si>
  <si>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</si>
  <si>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</si>
  <si>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</si>
  <si>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</si>
  <si>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</si>
  <si>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</si>
  <si>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</si>
  <si>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</si>
  <si>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</si>
  <si>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</si>
  <si>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</si>
  <si>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</si>
  <si>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</si>
  <si>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</si>
  <si>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</si>
  <si>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</si>
  <si>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</si>
  <si>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</si>
  <si>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</si>
  <si>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</si>
  <si>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</si>
  <si>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</si>
  <si>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</si>
  <si>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</si>
  <si>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</si>
  <si>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</si>
  <si>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</si>
  <si>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</si>
  <si>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</si>
  <si>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</si>
  <si>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</si>
  <si>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</si>
  <si>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</si>
  <si>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</si>
  <si>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</si>
  <si>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</si>
  <si>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</si>
  <si>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</si>
  <si>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</si>
  <si>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</si>
  <si>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</si>
  <si>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</si>
  <si>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</si>
  <si>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</si>
  <si>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</si>
  <si>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</si>
  <si>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</si>
  <si>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</si>
  <si>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</si>
  <si>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</si>
  <si>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</si>
  <si>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</si>
  <si>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</si>
  <si>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</si>
  <si>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</si>
  <si>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</si>
  <si>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</si>
  <si>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</si>
  <si>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</si>
  <si>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</si>
  <si>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</si>
  <si>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</si>
  <si>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</si>
  <si>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</si>
  <si>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</si>
  <si>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</si>
  <si>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</si>
  <si>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</si>
  <si>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</si>
  <si>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</si>
  <si>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</si>
  <si>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</si>
  <si>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</si>
  <si>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</si>
  <si>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</si>
  <si>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</si>
  <si>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</si>
  <si>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</si>
  <si>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</si>
  <si>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</si>
  <si>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</si>
  <si>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</si>
  <si>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</si>
  <si>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</si>
  <si>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</si>
  <si>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</si>
  <si>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</si>
  <si>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</si>
  <si>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</si>
  <si>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</si>
  <si>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</si>
  <si>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</si>
  <si>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</si>
  <si>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</si>
  <si>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</si>
  <si>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</si>
  <si>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</si>
  <si>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</si>
  <si>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</si>
  <si>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</si>
  <si>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</si>
  <si>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</si>
  <si>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</si>
  <si>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</si>
  <si>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</si>
  <si>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</si>
  <si>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</si>
  <si>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</si>
  <si>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</si>
  <si>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</si>
  <si>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</si>
  <si>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</si>
  <si>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</si>
  <si>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</si>
  <si>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</si>
  <si>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</si>
  <si>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</si>
  <si>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</si>
  <si>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</si>
  <si>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</si>
  <si>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</si>
  <si>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</si>
  <si>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</si>
  <si>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</si>
  <si>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</si>
  <si>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</si>
  <si>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</si>
  <si>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</si>
  <si>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</si>
  <si>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</si>
  <si>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</si>
  <si>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</si>
  <si>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</si>
  <si>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</si>
  <si>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</si>
  <si>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</si>
  <si>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</si>
  <si>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</si>
  <si>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</si>
  <si>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</si>
  <si>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</si>
  <si>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</si>
  <si>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</si>
  <si>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</si>
  <si>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</si>
  <si>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</si>
  <si>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</si>
  <si>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</si>
  <si>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</si>
  <si>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</si>
  <si>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</si>
  <si>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</si>
  <si>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</si>
  <si>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</si>
  <si>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</si>
  <si>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</si>
  <si>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</si>
  <si>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</si>
  <si>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</si>
  <si>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</si>
  <si>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</si>
  <si>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</si>
  <si>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</si>
  <si>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</si>
  <si>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</si>
  <si>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</si>
  <si>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</si>
  <si>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</si>
  <si>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</si>
  <si>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</si>
  <si>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</si>
  <si>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</si>
  <si>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</si>
  <si>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</si>
  <si>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</si>
  <si>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</si>
  <si>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</si>
  <si>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</si>
  <si>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</si>
  <si>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</si>
  <si>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</si>
  <si>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</si>
  <si>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</si>
  <si>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</si>
  <si>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</si>
  <si>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</si>
  <si>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</si>
  <si>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</si>
  <si>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</si>
  <si>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</si>
  <si>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</si>
  <si>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</si>
  <si>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</si>
  <si>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</si>
  <si>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</si>
  <si>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</si>
  <si>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</si>
  <si>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</si>
  <si>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</si>
  <si>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</si>
  <si>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</si>
  <si>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</si>
  <si>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</si>
  <si>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</si>
  <si>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</si>
  <si>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</si>
  <si>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</si>
  <si>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</si>
  <si>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</si>
  <si>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</si>
  <si>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</si>
  <si>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</si>
  <si>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府中町土地開発公社</t>
    <rPh sb="0" eb="3">
      <t>フチュウチョウ</t>
    </rPh>
    <rPh sb="3" eb="7">
      <t>トチカイハツ</t>
    </rPh>
    <rPh sb="7" eb="9">
      <t>コウシャ</t>
    </rPh>
    <phoneticPr fontId="2"/>
  </si>
  <si>
    <t>広島県市町総合事務組合</t>
    <rPh sb="0" eb="3">
      <t>ヒロシマケン</t>
    </rPh>
    <rPh sb="3" eb="7">
      <t>シチョウソウゴウ</t>
    </rPh>
    <rPh sb="7" eb="11">
      <t>ジムクミアイ</t>
    </rPh>
    <phoneticPr fontId="38"/>
  </si>
  <si>
    <t>広島県後期高齢者医療広域連合（一般会計）</t>
    <rPh sb="0" eb="5">
      <t>ヒロシマケンコウキ</t>
    </rPh>
    <rPh sb="5" eb="8">
      <t>コウレイシャ</t>
    </rPh>
    <rPh sb="8" eb="14">
      <t>イリョウコウイキレンゴウ</t>
    </rPh>
    <rPh sb="15" eb="19">
      <t>イッパンカイケイ</t>
    </rPh>
    <phoneticPr fontId="38"/>
  </si>
  <si>
    <t>広島県後期高齢者医療広域連合（特別会計）</t>
    <rPh sb="0" eb="5">
      <t>ヒロシマケンコウキ</t>
    </rPh>
    <rPh sb="5" eb="8">
      <t>コウレイシャ</t>
    </rPh>
    <rPh sb="8" eb="14">
      <t>イリョウコウイキレンゴウ</t>
    </rPh>
    <rPh sb="15" eb="17">
      <t>トクベツ</t>
    </rPh>
    <rPh sb="17" eb="19">
      <t>カイケイ</t>
    </rPh>
    <phoneticPr fontId="38"/>
  </si>
  <si>
    <t>安芸地区衛生施設管理組合（一般会計）</t>
    <rPh sb="0" eb="4">
      <t>アキチク</t>
    </rPh>
    <rPh sb="4" eb="12">
      <t>エイセイシセツカンリクミアイ</t>
    </rPh>
    <rPh sb="13" eb="17">
      <t>イッパンカイケイ</t>
    </rPh>
    <phoneticPr fontId="38"/>
  </si>
  <si>
    <t>安芸地区衛生施設管理組合（特別会計）</t>
    <rPh sb="0" eb="4">
      <t>アキチク</t>
    </rPh>
    <rPh sb="4" eb="12">
      <t>エイセイシセツカンリクミアイ</t>
    </rPh>
    <rPh sb="13" eb="15">
      <t>トクベツ</t>
    </rPh>
    <rPh sb="15" eb="17">
      <t>カイケイ</t>
    </rPh>
    <phoneticPr fontId="38"/>
  </si>
  <si>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</si>
  <si>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</si>
  <si>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3">
      <t>ムラ</t>
    </rPh>
    <rPh sb="3" eb="5">
      <t>エイセイ</t>
    </rPh>
    <rPh sb="5" eb="7">
      <t>モリヤ</t>
    </rPh>
    <rPh sb="7" eb="9">
      <t>ショウガク</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</si>
</sst>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CBD-4BF2-83AC-21D68DB03B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22822</c:v>
                </c:pt>
                <c:pt idx="1">
                  <c:v>43805</c:v>
                </c:pt>
                <c:pt idx="2">
                  <c:v>17507</c:v>
                </c:pt>
                <c:pt idx="3">
                  <c:v>35847</c:v>
                </c:pt>
                <c:pt idx="4">
                  <c:v>36269</c:v>
                </c:pt>
              </c:numCache>
            </c:numRef>
          </c:val>
          <c:smooth val="0"/>
          <c:extLst>
            <c:ext xmlns:c16="http://schemas.microsoft.com/office/drawing/2014/chart" uri="{C3380CC4-5D6E-409C-BE32-E72D297353CC}">
              <c16:uniqueId val="{00000001-5CBD-4BF2-83AC-21D68DB03B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3.05</c:v>
                </c:pt>
                <c:pt idx="1">
                  <c:v>2.7</c:v>
                </c:pt>
                <c:pt idx="2">
                  <c:v>3.27</c:v>
                </c:pt>
                <c:pt idx="3">
                  <c:v>2.27</c:v>
                </c:pt>
                <c:pt idx="4">
                  <c:v>7.86</c:v>
                </c:pt>
              </c:numCache>
            </c:numRef>
          </c:val>
          <c:extLst>
            <c:ext xmlns:c16="http://schemas.microsoft.com/office/drawing/2014/chart" uri="{C3380CC4-5D6E-409C-BE32-E72D297353CC}">
              <c16:uniqueId val="{00000000-CB50-492C-89D4-4984299096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12.94</c:v>
                </c:pt>
                <c:pt idx="1">
                  <c:v>13.48</c:v>
                </c:pt>
                <c:pt idx="2">
                  <c:v>15.08</c:v>
                </c:pt>
                <c:pt idx="3">
                  <c:v>16.22</c:v>
                </c:pt>
                <c:pt idx="4">
                  <c:v>22.51</c:v>
                </c:pt>
              </c:numCache>
            </c:numRef>
          </c:val>
          <c:extLst>
            <c:ext xmlns:c16="http://schemas.microsoft.com/office/drawing/2014/chart" uri="{C3380CC4-5D6E-409C-BE32-E72D297353CC}">
              <c16:uniqueId val="{00000001-CB50-492C-89D4-4984299096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3.02</c:v>
                </c:pt>
                <c:pt idx="1">
                  <c:v>1.3</c:v>
                </c:pt>
                <c:pt idx="2">
                  <c:v>1.93</c:v>
                </c:pt>
                <c:pt idx="3">
                  <c:v>0.7</c:v>
                </c:pt>
                <c:pt idx="4">
                  <c:v>12.67</c:v>
                </c:pt>
              </c:numCache>
            </c:numRef>
          </c:val>
          <c:smooth val="0"/>
          <c:extLst>
            <c:ext xmlns:c16="http://schemas.microsoft.com/office/drawing/2014/chart" uri="{C3380CC4-5D6E-409C-BE32-E72D297353CC}">
              <c16:uniqueId val="{00000002-CB50-492C-89D4-4984299096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01-43F4-A61B-C2CBF46BA0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01-43F4-A61B-C2CBF46BA0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01-43F4-A61B-C2CBF46BA0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801-43F4-A61B-C2CBF46BA013}"/>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01-43F4-A61B-C2CBF46BA01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0.06</c:v>
                </c:pt>
                <c:pt idx="4">
                  <c:v>#N/A</c:v>
                </c:pt>
                <c:pt idx="5">
                  <c:v>0</c:v>
                </c:pt>
                <c:pt idx="6">
                  <c:v>#N/A</c:v>
                </c:pt>
                <c:pt idx="7">
                  <c:v>0.01</c:v>
                </c:pt>
                <c:pt idx="8">
                  <c:v>#N/A</c:v>
                </c:pt>
                <c:pt idx="9">
                  <c:v>0</c:v>
                </c:pt>
              </c:numCache>
            </c:numRef>
          </c:val>
          <c:extLst>
            <c:ext xmlns:c16="http://schemas.microsoft.com/office/drawing/2014/chart" uri="{C3380CC4-5D6E-409C-BE32-E72D297353CC}">
              <c16:uniqueId val="{00000005-B801-43F4-A61B-C2CBF46BA01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0.4</c:v>
                </c:pt>
                <c:pt idx="4">
                  <c:v>#N/A</c:v>
                </c:pt>
                <c:pt idx="5">
                  <c:v>0.38</c:v>
                </c:pt>
                <c:pt idx="6">
                  <c:v>#N/A</c:v>
                </c:pt>
                <c:pt idx="7">
                  <c:v>0.1</c:v>
                </c:pt>
                <c:pt idx="8">
                  <c:v>#N/A</c:v>
                </c:pt>
                <c:pt idx="9">
                  <c:v>0.03</c:v>
                </c:pt>
              </c:numCache>
            </c:numRef>
          </c:val>
          <c:extLst>
            <c:ext xmlns:c16="http://schemas.microsoft.com/office/drawing/2014/chart" uri="{C3380CC4-5D6E-409C-BE32-E72D297353CC}">
              <c16:uniqueId val="{00000006-B801-43F4-A61B-C2CBF46BA01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c:v>
                </c:pt>
                <c:pt idx="4">
                  <c:v>#N/A</c:v>
                </c:pt>
                <c:pt idx="5">
                  <c:v>0.02</c:v>
                </c:pt>
                <c:pt idx="6">
                  <c:v>#N/A</c:v>
                </c:pt>
                <c:pt idx="7">
                  <c:v>0.06</c:v>
                </c:pt>
                <c:pt idx="8">
                  <c:v>#N/A</c:v>
                </c:pt>
                <c:pt idx="9">
                  <c:v>0.09</c:v>
                </c:pt>
              </c:numCache>
            </c:numRef>
          </c:val>
          <c:extLst>
            <c:ext xmlns:c16="http://schemas.microsoft.com/office/drawing/2014/chart" uri="{C3380CC4-5D6E-409C-BE32-E72D297353CC}">
              <c16:uniqueId val="{00000007-B801-43F4-A61B-C2CBF46BA01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1.42</c:v>
                </c:pt>
                <c:pt idx="2">
                  <c:v>#N/A</c:v>
                </c:pt>
                <c:pt idx="3">
                  <c:v>1.56</c:v>
                </c:pt>
                <c:pt idx="4">
                  <c:v>#N/A</c:v>
                </c:pt>
                <c:pt idx="5">
                  <c:v>1.3</c:v>
                </c:pt>
                <c:pt idx="6">
                  <c:v>#N/A</c:v>
                </c:pt>
                <c:pt idx="7">
                  <c:v>1.0900000000000001</c:v>
                </c:pt>
                <c:pt idx="8">
                  <c:v>#N/A</c:v>
                </c:pt>
                <c:pt idx="9">
                  <c:v>0.37</c:v>
                </c:pt>
              </c:numCache>
            </c:numRef>
          </c:val>
          <c:extLst>
            <c:ext xmlns:c16="http://schemas.microsoft.com/office/drawing/2014/chart" uri="{C3380CC4-5D6E-409C-BE32-E72D297353CC}">
              <c16:uniqueId val="{00000008-B801-43F4-A61B-C2CBF46BA0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3.04</c:v>
                </c:pt>
                <c:pt idx="2">
                  <c:v>#N/A</c:v>
                </c:pt>
                <c:pt idx="3">
                  <c:v>2.7</c:v>
                </c:pt>
                <c:pt idx="4">
                  <c:v>#N/A</c:v>
                </c:pt>
                <c:pt idx="5">
                  <c:v>3.27</c:v>
                </c:pt>
                <c:pt idx="6">
                  <c:v>#N/A</c:v>
                </c:pt>
                <c:pt idx="7">
                  <c:v>2.27</c:v>
                </c:pt>
                <c:pt idx="8">
                  <c:v>#N/A</c:v>
                </c:pt>
                <c:pt idx="9">
                  <c:v>7.85</c:v>
                </c:pt>
              </c:numCache>
            </c:numRef>
          </c:val>
          <c:extLst>
            <c:ext xmlns:c16="http://schemas.microsoft.com/office/drawing/2014/chart" uri="{C3380CC4-5D6E-409C-BE32-E72D297353CC}">
              <c16:uniqueId val="{00000009-B801-43F4-A61B-C2CBF46BA0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1640</c:v>
                </c:pt>
                <c:pt idx="5">
                  <c:v>1678</c:v>
                </c:pt>
                <c:pt idx="8">
                  <c:v>1715</c:v>
                </c:pt>
                <c:pt idx="11">
                  <c:v>1727</c:v>
                </c:pt>
                <c:pt idx="14">
                  <c:v>1717</c:v>
                </c:pt>
              </c:numCache>
            </c:numRef>
          </c:val>
          <c:extLst>
            <c:ext xmlns:c16="http://schemas.microsoft.com/office/drawing/2014/chart" uri="{C3380CC4-5D6E-409C-BE32-E72D297353CC}">
              <c16:uniqueId val="{00000000-9219-4653-A1F8-64B15AD6EC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19-4653-A1F8-64B15AD6EC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c:v>
                </c:pt>
                <c:pt idx="3">
                  <c:v>237</c:v>
                </c:pt>
                <c:pt idx="6">
                  <c:v>32</c:v>
                </c:pt>
                <c:pt idx="9">
                  <c:v>29</c:v>
                </c:pt>
                <c:pt idx="12">
                  <c:v>35</c:v>
                </c:pt>
              </c:numCache>
            </c:numRef>
          </c:val>
          <c:extLst>
            <c:ext xmlns:c16="http://schemas.microsoft.com/office/drawing/2014/chart" uri="{C3380CC4-5D6E-409C-BE32-E72D297353CC}">
              <c16:uniqueId val="{00000002-9219-4653-A1F8-64B15AD6EC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69</c:v>
                </c:pt>
                <c:pt idx="6">
                  <c:v>70</c:v>
                </c:pt>
                <c:pt idx="9">
                  <c:v>70</c:v>
                </c:pt>
                <c:pt idx="12">
                  <c:v>70</c:v>
                </c:pt>
              </c:numCache>
            </c:numRef>
          </c:val>
          <c:extLst>
            <c:ext xmlns:c16="http://schemas.microsoft.com/office/drawing/2014/chart" uri="{C3380CC4-5D6E-409C-BE32-E72D297353CC}">
              <c16:uniqueId val="{00000003-9219-4653-A1F8-64B15AD6EC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272</c:v>
                </c:pt>
                <c:pt idx="3">
                  <c:v>273</c:v>
                </c:pt>
                <c:pt idx="6">
                  <c:v>271</c:v>
                </c:pt>
                <c:pt idx="9">
                  <c:v>268</c:v>
                </c:pt>
                <c:pt idx="12">
                  <c:v>279</c:v>
                </c:pt>
              </c:numCache>
            </c:numRef>
          </c:val>
          <c:extLst>
            <c:ext xmlns:c16="http://schemas.microsoft.com/office/drawing/2014/chart" uri="{C3380CC4-5D6E-409C-BE32-E72D297353CC}">
              <c16:uniqueId val="{00000004-9219-4653-A1F8-64B15AD6EC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19-4653-A1F8-64B15AD6EC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19-4653-A1F8-64B15AD6EC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1838</c:v>
                </c:pt>
                <c:pt idx="3">
                  <c:v>2006</c:v>
                </c:pt>
                <c:pt idx="6">
                  <c:v>2103</c:v>
                </c:pt>
                <c:pt idx="9">
                  <c:v>2129</c:v>
                </c:pt>
                <c:pt idx="12">
                  <c:v>2161</c:v>
                </c:pt>
              </c:numCache>
            </c:numRef>
          </c:val>
          <c:extLst>
            <c:ext xmlns:c16="http://schemas.microsoft.com/office/drawing/2014/chart" uri="{C3380CC4-5D6E-409C-BE32-E72D297353CC}">
              <c16:uniqueId val="{00000007-9219-4653-A1F8-64B15AD6EC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565</c:v>
                </c:pt>
                <c:pt idx="2">
                  <c:v>#N/A</c:v>
                </c:pt>
                <c:pt idx="3">
                  <c:v>#N/A</c:v>
                </c:pt>
                <c:pt idx="4">
                  <c:v>907</c:v>
                </c:pt>
                <c:pt idx="5">
                  <c:v>#N/A</c:v>
                </c:pt>
                <c:pt idx="6">
                  <c:v>#N/A</c:v>
                </c:pt>
                <c:pt idx="7">
                  <c:v>761</c:v>
                </c:pt>
                <c:pt idx="8">
                  <c:v>#N/A</c:v>
                </c:pt>
                <c:pt idx="9">
                  <c:v>#N/A</c:v>
                </c:pt>
                <c:pt idx="10">
                  <c:v>769</c:v>
                </c:pt>
                <c:pt idx="11">
                  <c:v>#N/A</c:v>
                </c:pt>
                <c:pt idx="12">
                  <c:v>#N/A</c:v>
                </c:pt>
                <c:pt idx="13">
                  <c:v>828</c:v>
                </c:pt>
                <c:pt idx="14">
                  <c:v>#N/A</c:v>
                </c:pt>
              </c:numCache>
            </c:numRef>
          </c:val>
          <c:smooth val="0"/>
          <c:extLst>
            <c:ext xmlns:c16="http://schemas.microsoft.com/office/drawing/2014/chart" uri="{C3380CC4-5D6E-409C-BE32-E72D297353CC}">
              <c16:uniqueId val="{00000008-9219-4653-A1F8-64B15AD6EC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18359</c:v>
                </c:pt>
                <c:pt idx="5">
                  <c:v>18693</c:v>
                </c:pt>
                <c:pt idx="8">
                  <c:v>17937</c:v>
                </c:pt>
                <c:pt idx="11">
                  <c:v>17054</c:v>
                </c:pt>
                <c:pt idx="14">
                  <c:v>15855</c:v>
                </c:pt>
              </c:numCache>
            </c:numRef>
          </c:val>
          <c:extLst>
            <c:ext xmlns:c16="http://schemas.microsoft.com/office/drawing/2014/chart" uri="{C3380CC4-5D6E-409C-BE32-E72D297353CC}">
              <c16:uniqueId val="{00000000-D6B7-444F-933F-3B1D2206AC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3917</c:v>
                </c:pt>
                <c:pt idx="5">
                  <c:v>3879</c:v>
                </c:pt>
                <c:pt idx="8">
                  <c:v>3502</c:v>
                </c:pt>
                <c:pt idx="11">
                  <c:v>3289</c:v>
                </c:pt>
                <c:pt idx="14">
                  <c:v>3314</c:v>
                </c:pt>
              </c:numCache>
            </c:numRef>
          </c:val>
          <c:extLst>
            <c:ext xmlns:c16="http://schemas.microsoft.com/office/drawing/2014/chart" uri="{C3380CC4-5D6E-409C-BE32-E72D297353CC}">
              <c16:uniqueId val="{00000001-D6B7-444F-933F-3B1D2206AC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1838</c:v>
                </c:pt>
                <c:pt idx="5">
                  <c:v>2124</c:v>
                </c:pt>
                <c:pt idx="8">
                  <c:v>2416</c:v>
                </c:pt>
                <c:pt idx="11">
                  <c:v>2703</c:v>
                </c:pt>
                <c:pt idx="14">
                  <c:v>3867</c:v>
                </c:pt>
              </c:numCache>
            </c:numRef>
          </c:val>
          <c:extLst>
            <c:ext xmlns:c16="http://schemas.microsoft.com/office/drawing/2014/chart" uri="{C3380CC4-5D6E-409C-BE32-E72D297353CC}">
              <c16:uniqueId val="{00000002-D6B7-444F-933F-3B1D2206AC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7-444F-933F-3B1D2206AC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7-444F-933F-3B1D2206AC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7-444F-933F-3B1D2206AC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2418</c:v>
                </c:pt>
                <c:pt idx="3">
                  <c:v>2549</c:v>
                </c:pt>
                <c:pt idx="6">
                  <c:v>2479</c:v>
                </c:pt>
                <c:pt idx="9">
                  <c:v>2469</c:v>
                </c:pt>
                <c:pt idx="12">
                  <c:v>2510</c:v>
                </c:pt>
              </c:numCache>
            </c:numRef>
          </c:val>
          <c:extLst>
            <c:ext xmlns:c16="http://schemas.microsoft.com/office/drawing/2014/chart" uri="{C3380CC4-5D6E-409C-BE32-E72D297353CC}">
              <c16:uniqueId val="{00000006-D6B7-444F-933F-3B1D2206AC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773</c:v>
                </c:pt>
                <c:pt idx="3">
                  <c:v>774</c:v>
                </c:pt>
                <c:pt idx="6">
                  <c:v>706</c:v>
                </c:pt>
                <c:pt idx="9">
                  <c:v>638</c:v>
                </c:pt>
                <c:pt idx="12">
                  <c:v>569</c:v>
                </c:pt>
              </c:numCache>
            </c:numRef>
          </c:val>
          <c:extLst>
            <c:ext xmlns:c16="http://schemas.microsoft.com/office/drawing/2014/chart" uri="{C3380CC4-5D6E-409C-BE32-E72D297353CC}">
              <c16:uniqueId val="{00000007-D6B7-444F-933F-3B1D2206AC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4088</c:v>
                </c:pt>
                <c:pt idx="3">
                  <c:v>3897</c:v>
                </c:pt>
                <c:pt idx="6">
                  <c:v>3574</c:v>
                </c:pt>
                <c:pt idx="9">
                  <c:v>3250</c:v>
                </c:pt>
                <c:pt idx="12">
                  <c:v>3192</c:v>
                </c:pt>
              </c:numCache>
            </c:numRef>
          </c:val>
          <c:extLst>
            <c:ext xmlns:c16="http://schemas.microsoft.com/office/drawing/2014/chart" uri="{C3380CC4-5D6E-409C-BE32-E72D297353CC}">
              <c16:uniqueId val="{00000008-D6B7-444F-933F-3B1D2206AC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1105</c:v>
                </c:pt>
                <c:pt idx="3">
                  <c:v>1023</c:v>
                </c:pt>
                <c:pt idx="6">
                  <c:v>988</c:v>
                </c:pt>
                <c:pt idx="9">
                  <c:v>948</c:v>
                </c:pt>
                <c:pt idx="12">
                  <c:v>1656</c:v>
                </c:pt>
              </c:numCache>
            </c:numRef>
          </c:val>
          <c:extLst>
            <c:ext xmlns:c16="http://schemas.microsoft.com/office/drawing/2014/chart" uri="{C3380CC4-5D6E-409C-BE32-E72D297353CC}">
              <c16:uniqueId val="{00000009-D6B7-444F-933F-3B1D2206AC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24841</c:v>
                </c:pt>
                <c:pt idx="3">
                  <c:v>25880</c:v>
                </c:pt>
                <c:pt idx="6">
                  <c:v>24705</c:v>
                </c:pt>
                <c:pt idx="9">
                  <c:v>23722</c:v>
                </c:pt>
                <c:pt idx="12">
                  <c:v>22728</c:v>
                </c:pt>
              </c:numCache>
            </c:numRef>
          </c:val>
          <c:extLst>
            <c:ext xmlns:c16="http://schemas.microsoft.com/office/drawing/2014/chart" uri="{C3380CC4-5D6E-409C-BE32-E72D297353CC}">
              <c16:uniqueId val="{0000000A-D6B7-444F-933F-3B1D2206AC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9111</c:v>
                </c:pt>
                <c:pt idx="2">
                  <c:v>#N/A</c:v>
                </c:pt>
                <c:pt idx="3">
                  <c:v>#N/A</c:v>
                </c:pt>
                <c:pt idx="4">
                  <c:v>9427</c:v>
                </c:pt>
                <c:pt idx="5">
                  <c:v>#N/A</c:v>
                </c:pt>
                <c:pt idx="6">
                  <c:v>#N/A</c:v>
                </c:pt>
                <c:pt idx="7">
                  <c:v>8597</c:v>
                </c:pt>
                <c:pt idx="8">
                  <c:v>#N/A</c:v>
                </c:pt>
                <c:pt idx="9">
                  <c:v>#N/A</c:v>
                </c:pt>
                <c:pt idx="10">
                  <c:v>7980</c:v>
                </c:pt>
                <c:pt idx="11">
                  <c:v>#N/A</c:v>
                </c:pt>
                <c:pt idx="12">
                  <c:v>#N/A</c:v>
                </c:pt>
                <c:pt idx="13">
                  <c:v>7619</c:v>
                </c:pt>
                <c:pt idx="14">
                  <c:v>#N/A</c:v>
                </c:pt>
              </c:numCache>
            </c:numRef>
          </c:val>
          <c:smooth val="0"/>
          <c:extLst>
            <c:ext xmlns:c16="http://schemas.microsoft.com/office/drawing/2014/chart" uri="{C3380CC4-5D6E-409C-BE32-E72D297353CC}">
              <c16:uniqueId val="{0000000B-D6B7-444F-933F-3B1D2206AC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1617</c:v>
                </c:pt>
                <c:pt idx="1">
                  <c:v>1793</c:v>
                </c:pt>
                <c:pt idx="2">
                  <c:v>2600</c:v>
                </c:pt>
              </c:numCache>
            </c:numRef>
          </c:val>
          <c:extLst>
            <c:ext xmlns:c16="http://schemas.microsoft.com/office/drawing/2014/chart" uri="{C3380CC4-5D6E-409C-BE32-E72D297353CC}">
              <c16:uniqueId val="{00000000-FC39-4CC7-A308-A6CE2176E8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442</c:v>
                </c:pt>
              </c:numCache>
            </c:numRef>
          </c:val>
          <c:extLst>
            <c:ext xmlns:c16="http://schemas.microsoft.com/office/drawing/2014/chart" uri="{C3380CC4-5D6E-409C-BE32-E72D297353CC}">
              <c16:uniqueId val="{00000001-FC39-4CC7-A308-A6CE2176E8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c:v>
                </c:pt>
                <c:pt idx="1">
                  <c:v>58</c:v>
                </c:pt>
                <c:pt idx="2">
                  <c:v>57</c:v>
                </c:pt>
              </c:numCache>
            </c:numRef>
          </c:val>
          <c:extLst>
            <c:ext xmlns:c16="http://schemas.microsoft.com/office/drawing/2014/chart" uri="{C3380CC4-5D6E-409C-BE32-E72D297353CC}">
              <c16:uniqueId val="{00000002-FC39-4CC7-A308-A6CE2176E8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令和３年度と比較し、元利償還金の額が</a:t>
          </a:r>
          <a:r>
            <a:rPr kumimoji="1" lang="en-US" altLang="ja-JP" sz="1300">
              <a:latin typeface="ＭＳ ゴシック" pitchFamily="49" charset="-128"/>
              <a:ea typeface="ＭＳ ゴシック" pitchFamily="49" charset="-128"/>
            </a:rPr>
            <a:t>155</a:t>
          </a:r>
          <a:r>
            <a:rPr kumimoji="1" lang="ja-JP" altLang="en-US" sz="1300">
              <a:latin typeface="ＭＳ ゴシック" pitchFamily="49" charset="-128"/>
              <a:ea typeface="ＭＳ ゴシック" pitchFamily="49" charset="-128"/>
            </a:rPr>
            <a:t>百万円増加しましたが、債務負担行為に基づく支出額が</a:t>
          </a:r>
          <a:r>
            <a:rPr kumimoji="1" lang="en-US" altLang="ja-JP" sz="1300">
              <a:latin typeface="ＭＳ ゴシック" pitchFamily="49" charset="-128"/>
              <a:ea typeface="ＭＳ ゴシック" pitchFamily="49" charset="-128"/>
            </a:rPr>
            <a:t>202</a:t>
          </a:r>
          <a:r>
            <a:rPr kumimoji="1" lang="ja-JP" altLang="en-US" sz="1300">
              <a:latin typeface="ＭＳ ゴシック" pitchFamily="49" charset="-128"/>
              <a:ea typeface="ＭＳ ゴシック" pitchFamily="49" charset="-128"/>
            </a:rPr>
            <a:t>百万円減少しています。</a:t>
          </a:r>
        </a:p>
        <a:p>
          <a:r>
            <a:rPr kumimoji="1" lang="ja-JP" altLang="en-US" sz="1300">
              <a:latin typeface="ＭＳ ゴシック" pitchFamily="49" charset="-128"/>
              <a:ea typeface="ＭＳ ゴシック" pitchFamily="49" charset="-128"/>
            </a:rPr>
            <a:t>　これにより、実質公債費比率の分子は</a:t>
          </a:r>
          <a:r>
            <a:rPr kumimoji="1" lang="en-US" altLang="ja-JP" sz="1300">
              <a:latin typeface="ＭＳ ゴシック" pitchFamily="49" charset="-128"/>
              <a:ea typeface="ＭＳ ゴシック" pitchFamily="49" charset="-128"/>
            </a:rPr>
            <a:t>79</a:t>
          </a:r>
          <a:r>
            <a:rPr kumimoji="1" lang="ja-JP" altLang="en-US" sz="1300">
              <a:latin typeface="ＭＳ ゴシック" pitchFamily="49" charset="-128"/>
              <a:ea typeface="ＭＳ ゴシック" pitchFamily="49" charset="-128"/>
            </a:rPr>
            <a:t>百万円減少し、実質公債費比率（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年平均）は前年度の</a:t>
          </a:r>
          <a:r>
            <a:rPr kumimoji="1" lang="en-US" altLang="ja-JP" sz="1300">
              <a:latin typeface="ＭＳ ゴシック" pitchFamily="49" charset="-128"/>
              <a:ea typeface="ＭＳ ゴシック" pitchFamily="49" charset="-128"/>
            </a:rPr>
            <a:t>8.5</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8.1</a:t>
          </a:r>
          <a:r>
            <a:rPr kumimoji="1" lang="ja-JP" altLang="en-US" sz="1300">
              <a:latin typeface="ＭＳ ゴシック" pitchFamily="49" charset="-128"/>
              <a:ea typeface="ＭＳ ゴシック" pitchFamily="49" charset="-128"/>
            </a:rPr>
            <a:t>％に減少しました。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当町において該当はありません。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一般会計に係る地方債の現在高が対前年度</a:t>
          </a:r>
          <a:r>
            <a:rPr kumimoji="1" lang="en-US" altLang="ja-JP" sz="1300">
              <a:latin typeface="ＭＳ ゴシック" pitchFamily="49" charset="-128"/>
              <a:ea typeface="ＭＳ ゴシック" pitchFamily="49" charset="-128"/>
            </a:rPr>
            <a:t>994</a:t>
          </a:r>
          <a:r>
            <a:rPr kumimoji="1" lang="ja-JP" altLang="en-US" sz="1300">
              <a:latin typeface="ＭＳ ゴシック" pitchFamily="49" charset="-128"/>
              <a:ea typeface="ＭＳ ゴシック" pitchFamily="49" charset="-128"/>
            </a:rPr>
            <a:t>百万円減少したうえ、充当可能基金が</a:t>
          </a:r>
          <a:r>
            <a:rPr kumimoji="1" lang="en-US" altLang="ja-JP" sz="1300">
              <a:latin typeface="ＭＳ ゴシック" pitchFamily="49" charset="-128"/>
              <a:ea typeface="ＭＳ ゴシック" pitchFamily="49" charset="-128"/>
            </a:rPr>
            <a:t>1,164</a:t>
          </a:r>
          <a:r>
            <a:rPr kumimoji="1" lang="ja-JP" altLang="en-US" sz="1300">
              <a:latin typeface="ＭＳ ゴシック" pitchFamily="49" charset="-128"/>
              <a:ea typeface="ＭＳ ゴシック" pitchFamily="49" charset="-128"/>
            </a:rPr>
            <a:t>百万円増加しています。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これにより、将来負担比率の分子は</a:t>
          </a:r>
          <a:r>
            <a:rPr kumimoji="1" lang="en-US" altLang="ja-JP" sz="1300">
              <a:latin typeface="ＭＳ ゴシック" pitchFamily="49" charset="-128"/>
              <a:ea typeface="ＭＳ ゴシック" pitchFamily="49" charset="-128"/>
            </a:rPr>
            <a:t>361</a:t>
          </a:r>
          <a:r>
            <a:rPr kumimoji="1" lang="ja-JP" altLang="en-US" sz="1300">
              <a:latin typeface="ＭＳ ゴシック" pitchFamily="49" charset="-128"/>
              <a:ea typeface="ＭＳ ゴシック" pitchFamily="49" charset="-128"/>
            </a:rPr>
            <a:t>百万円減少し、将来負担比率は前年度の</a:t>
          </a:r>
          <a:r>
            <a:rPr kumimoji="1" lang="en-US" altLang="ja-JP" sz="1300">
              <a:latin typeface="ＭＳ ゴシック" pitchFamily="49" charset="-128"/>
              <a:ea typeface="ＭＳ ゴシック" pitchFamily="49" charset="-128"/>
            </a:rPr>
            <a:t>83.0</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75.1</a:t>
          </a:r>
          <a:r>
            <a:rPr kumimoji="1" lang="ja-JP" altLang="en-US" sz="1300">
              <a:latin typeface="ＭＳ ゴシック" pitchFamily="49" charset="-128"/>
              <a:ea typeface="ＭＳ ゴシック" pitchFamily="49" charset="-128"/>
            </a:rPr>
            <a:t>％に減少しました。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財政調整積立基金を積み増すとともに、減債基金を新たに条例化したことから、総額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億円を超過しました。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安定的で弾力性のある財政運営を目指すため、財政調整積立基金については、引き続き必要な額を確保できるよう努めます。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まちづくりの振興に要する事業の財源に充てるための基金です。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森林の公益的機能を維持増進し、緑豊かな町を形成するための施策に充てる基金です。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教育奨励事業に充てるための基金です。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・府中町まちづくり振興基金については、まちづくりの資金として取崩しを行ったことなどにより、減額となりました。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・府中町まちづくり振興基金については、公共施設の老朽化等を見据え、引き続き計画的な積立て及び取崩しを検討します。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・その他の特定目的基金については、基金の使途に応じて必要な額を確保できるよう努めます。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堅調な法人町民税を原資として、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百万円を積み増したことから、飛躍的に増加しました。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安定的な財政運営を目指すため、引き続き基金の確保に努めます。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条例を制定するとともに、普通交付税に係る臨時財政対策債償還金費分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百万の積立てを行いました。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町債の償還に必要な財源を確保するため、計画的に積立て及び取崩しを行います。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上回っています。</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しかし、令和４年度以降単年度指数は減少傾向であり、指数を押し下げています。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り、類似団体内の順位も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35603"/>
          <a:ext cx="8382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153988</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2678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33747"/>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65</xdr:row>
      <xdr:rowOff>91122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33747"/>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26353</xdr:rowOff>
    </xdr:from>
    <xdr:to>
      <xdr:col>23</xdr:col>
      <xdr:colOff>184150</xdr:colOff>
      <xdr:row>61</xdr:row>
      <xdr:rowOff>127953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42880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103188</xdr:rowOff>
    </xdr:from>
    <xdr:to>
      <xdr:col>15</xdr:col>
      <xdr:colOff>133350</xdr:colOff>
      <xdr:row>65</xdr:row>
      <xdr:rowOff>33338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18115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類似団体及び全国市町村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の平均より低く、適正な執行状況となっています。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xdr:rowOff>
    </xdr:from>
    <xdr:to>
      <xdr:col>23</xdr:col>
      <xdr:colOff>133350</xdr:colOff>
      <xdr:row>82</xdr:row>
      <xdr:rowOff>50904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58962"/>
          <a:ext cx="838200" cy="5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xdr:rowOff>
    </xdr:from>
    <xdr:to>
      <xdr:col>19</xdr:col>
      <xdr:colOff>133350</xdr:colOff>
      <xdr:row>82</xdr:row>
      <xdr:rowOff>1076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58962"/>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148208</xdr:rowOff>
    </xdr:from>
    <xdr:to>
      <xdr:col>15</xdr:col>
      <xdr:colOff>82550</xdr:colOff>
      <xdr:row>82</xdr:row>
      <xdr:rowOff>1076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5658"/>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139781</xdr:rowOff>
    </xdr:from>
    <xdr:to>
      <xdr:col>11</xdr:col>
      <xdr:colOff>31750</xdr:colOff>
      <xdr:row>81</xdr:row>
      <xdr:rowOff>148208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27231"/>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xdr:rowOff>
    </xdr:from>
    <xdr:to>
      <xdr:col>23</xdr:col>
      <xdr:colOff>184150</xdr:colOff>
      <xdr:row>82</xdr:row>
      <xdr:rowOff>101704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92831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120712</xdr:rowOff>
    </xdr:from>
    <xdr:to>
      <xdr:col>19</xdr:col>
      <xdr:colOff>184150</xdr:colOff>
      <xdr:row>82</xdr:row>
      <xdr:rowOff>50862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61039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7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121726</xdr:rowOff>
    </xdr:from>
    <xdr:to>
      <xdr:col>15</xdr:col>
      <xdr:colOff>133350</xdr:colOff>
      <xdr:row>82</xdr:row>
      <xdr:rowOff>51876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62053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7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97408</xdr:rowOff>
    </xdr:from>
    <xdr:to>
      <xdr:col>11</xdr:col>
      <xdr:colOff>82550</xdr:colOff>
      <xdr:row>82</xdr:row>
      <xdr:rowOff>27558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37735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88981</xdr:rowOff>
    </xdr:from>
    <xdr:to>
      <xdr:col>7</xdr:col>
      <xdr:colOff>31750</xdr:colOff>
      <xdr:row>82</xdr:row>
      <xdr:rowOff>19131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29308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4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、類似団体内での順位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の部類ですが、全国市平均と近似値となっています。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463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119743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807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適正な定員管理を継続してきた結果を反映して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52211</xdr:rowOff>
    </xdr:from>
    <xdr:to>
      <xdr:col>81</xdr:col>
      <xdr:colOff>44450</xdr:colOff>
      <xdr:row>60</xdr:row>
      <xdr:rowOff>84385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3921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52211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1642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29421</xdr:rowOff>
    </xdr:from>
    <xdr:to>
      <xdr:col>72</xdr:col>
      <xdr:colOff>203200</xdr:colOff>
      <xdr:row>60</xdr:row>
      <xdr:rowOff>44168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16421"/>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44168</xdr:rowOff>
    </xdr:from>
    <xdr:to>
      <xdr:col>68</xdr:col>
      <xdr:colOff>152400</xdr:colOff>
      <xdr:row>60</xdr:row>
      <xdr:rowOff>54892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31168"/>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33585</xdr:rowOff>
    </xdr:from>
    <xdr:to>
      <xdr:col>81</xdr:col>
      <xdr:colOff>95250</xdr:colOff>
      <xdr:row>60</xdr:row>
      <xdr:rowOff>135185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50112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1411</xdr:rowOff>
    </xdr:from>
    <xdr:to>
      <xdr:col>77</xdr:col>
      <xdr:colOff>95250</xdr:colOff>
      <xdr:row>60</xdr:row>
      <xdr:rowOff>103011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113188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5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164818</xdr:rowOff>
    </xdr:from>
    <xdr:to>
      <xdr:col>68</xdr:col>
      <xdr:colOff>203200</xdr:colOff>
      <xdr:row>60</xdr:row>
      <xdr:rowOff>94968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105145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4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4092</xdr:rowOff>
    </xdr:from>
    <xdr:to>
      <xdr:col>64</xdr:col>
      <xdr:colOff>152400</xdr:colOff>
      <xdr:row>60</xdr:row>
      <xdr:rowOff>105692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115869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広島県市町、類似団体及び全国市町村の平均を上回っています。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標準財政規模の増加が影響し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413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の平均を上回り、類似団体内の順位も下位となっています。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財政調整積立基金をはじめとした基金現在高の増加が影響し、対前年度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65193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294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37270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3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65193</xdr:rowOff>
    </xdr:from>
    <xdr:to>
      <xdr:col>81</xdr:col>
      <xdr:colOff>133350</xdr:colOff>
      <xdr:row>21</xdr:row>
      <xdr:rowOff>65193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6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119874</xdr:rowOff>
    </xdr:from>
    <xdr:to>
      <xdr:col>81</xdr:col>
      <xdr:colOff>44450</xdr:colOff>
      <xdr:row>20</xdr:row>
      <xdr:rowOff>54328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377424"/>
          <a:ext cx="8382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54328</xdr:rowOff>
    </xdr:from>
    <xdr:to>
      <xdr:col>77</xdr:col>
      <xdr:colOff>44450</xdr:colOff>
      <xdr:row>21</xdr:row>
      <xdr:rowOff>10230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83328"/>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10230</xdr:rowOff>
    </xdr:from>
    <xdr:to>
      <xdr:col>72</xdr:col>
      <xdr:colOff>203200</xdr:colOff>
      <xdr:row>21</xdr:row>
      <xdr:rowOff>101388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610680"/>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99060</xdr:rowOff>
    </xdr:from>
    <xdr:to>
      <xdr:col>73</xdr:col>
      <xdr:colOff>44450</xdr:colOff>
      <xdr:row>14</xdr:row>
      <xdr:rowOff>29210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39387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101388</xdr:rowOff>
    </xdr:from>
    <xdr:to>
      <xdr:col>68</xdr:col>
      <xdr:colOff>152400</xdr:colOff>
      <xdr:row>21</xdr:row>
      <xdr:rowOff>165735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0183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152682</xdr:rowOff>
    </xdr:from>
    <xdr:to>
      <xdr:col>68</xdr:col>
      <xdr:colOff>203200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93009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67680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69074</xdr:rowOff>
    </xdr:from>
    <xdr:to>
      <xdr:col>81</xdr:col>
      <xdr:colOff>95250</xdr:colOff>
      <xdr:row>19</xdr:row>
      <xdr:rowOff>170674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41151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3528</xdr:rowOff>
    </xdr:from>
    <xdr:to>
      <xdr:col>77</xdr:col>
      <xdr:colOff>95250</xdr:colOff>
      <xdr:row>20</xdr:row>
      <xdr:rowOff>105128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4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89905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51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130880</xdr:rowOff>
    </xdr:from>
    <xdr:to>
      <xdr:col>73</xdr:col>
      <xdr:colOff>44450</xdr:colOff>
      <xdr:row>21</xdr:row>
      <xdr:rowOff>61030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45807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6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50588</xdr:rowOff>
    </xdr:from>
    <xdr:to>
      <xdr:col>68</xdr:col>
      <xdr:colOff>203200</xdr:colOff>
      <xdr:row>21</xdr:row>
      <xdr:rowOff>152188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136965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114935</xdr:rowOff>
    </xdr:from>
    <xdr:to>
      <xdr:col>64</xdr:col>
      <xdr:colOff>152400</xdr:colOff>
      <xdr:row>22</xdr:row>
      <xdr:rowOff>45085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29862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0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広島県市町、全国市町村の平均を上回っていますが、類似団体の平均を下回っています。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730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61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18415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50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501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36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139065</xdr:rowOff>
    </xdr:from>
    <xdr:to>
      <xdr:col>74</xdr:col>
      <xdr:colOff>31750</xdr:colOff>
      <xdr:row>16</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127635</xdr:rowOff>
    </xdr:from>
    <xdr:to>
      <xdr:col>69</xdr:col>
      <xdr:colOff>142875</xdr:colOff>
      <xdr:row>16</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類似団体の平均は上回っていますが、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124714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693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124714</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897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78994</xdr:rowOff>
    </xdr:from>
    <xdr:to>
      <xdr:col>15</xdr:col>
      <xdr:colOff>98425</xdr:colOff>
      <xdr:row>57</xdr:row>
      <xdr:rowOff>143002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851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78994</xdr:rowOff>
    </xdr:from>
    <xdr:to>
      <xdr:col>11</xdr:col>
      <xdr:colOff>9525</xdr:colOff>
      <xdr:row>57</xdr:row>
      <xdr:rowOff>152146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851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117348</xdr:rowOff>
    </xdr:from>
    <xdr:to>
      <xdr:col>24</xdr:col>
      <xdr:colOff>76200</xdr:colOff>
      <xdr:row>57</xdr:row>
      <xdr:rowOff>47498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89425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73914</xdr:rowOff>
    </xdr:from>
    <xdr:to>
      <xdr:col>20</xdr:col>
      <xdr:colOff>38100</xdr:colOff>
      <xdr:row>58</xdr:row>
      <xdr:rowOff>4064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160291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92202</xdr:rowOff>
    </xdr:from>
    <xdr:to>
      <xdr:col>15</xdr:col>
      <xdr:colOff>149225</xdr:colOff>
      <xdr:row>58</xdr:row>
      <xdr:rowOff>22352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101346</xdr:rowOff>
    </xdr:from>
    <xdr:to>
      <xdr:col>6</xdr:col>
      <xdr:colOff>171450</xdr:colOff>
      <xdr:row>58</xdr:row>
      <xdr:rowOff>31496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58</xdr:row>
      <xdr:rowOff>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901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67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85090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79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全国市町村の平均を上回り、類似団体内の順位も下位となっています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が、広島県市町の平均を下回っています。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78</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08076"/>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72137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406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広島県市町、全国市町村の平均を下回るとともに、類似団体内順位は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位の高順位となっています。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27940</xdr:rowOff>
    </xdr:from>
    <xdr:to>
      <xdr:col>82</xdr:col>
      <xdr:colOff>107950</xdr:colOff>
      <xdr:row>76</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86690"/>
          <a:ext cx="8382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3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33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148590</xdr:rowOff>
    </xdr:from>
    <xdr:to>
      <xdr:col>82</xdr:col>
      <xdr:colOff>158750</xdr:colOff>
      <xdr:row>75</xdr:row>
      <xdr:rowOff>78740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165117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171361</xdr:rowOff>
    </xdr:from>
    <xdr:to>
      <xdr:col>29</xdr:col>
      <xdr:colOff>127000</xdr:colOff>
      <xdr:row>20</xdr:row>
      <xdr:rowOff>71475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6536"/>
          <a:ext cx="647700" cy="7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71475</xdr:rowOff>
    </xdr:from>
    <xdr:to>
      <xdr:col>26</xdr:col>
      <xdr:colOff>50800</xdr:colOff>
      <xdr:row>20</xdr:row>
      <xdr:rowOff>103810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8100"/>
          <a:ext cx="698500" cy="32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96101</xdr:rowOff>
    </xdr:from>
    <xdr:to>
      <xdr:col>22</xdr:col>
      <xdr:colOff>114300</xdr:colOff>
      <xdr:row>20</xdr:row>
      <xdr:rowOff>103810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72726"/>
          <a:ext cx="698500" cy="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96101</xdr:rowOff>
    </xdr:from>
    <xdr:to>
      <xdr:col>18</xdr:col>
      <xdr:colOff>177800</xdr:colOff>
      <xdr:row>20</xdr:row>
      <xdr:rowOff>110185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2726"/>
          <a:ext cx="698500" cy="1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120561</xdr:rowOff>
    </xdr:from>
    <xdr:to>
      <xdr:col>29</xdr:col>
      <xdr:colOff>177800</xdr:colOff>
      <xdr:row>20</xdr:row>
      <xdr:rowOff>50711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92638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20675</xdr:rowOff>
    </xdr:from>
    <xdr:to>
      <xdr:col>26</xdr:col>
      <xdr:colOff>101600</xdr:colOff>
      <xdr:row>20</xdr:row>
      <xdr:rowOff>122275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107052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53010</xdr:rowOff>
    </xdr:from>
    <xdr:to>
      <xdr:col>22</xdr:col>
      <xdr:colOff>165100</xdr:colOff>
      <xdr:row>20</xdr:row>
      <xdr:rowOff>154610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139387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45301</xdr:rowOff>
    </xdr:from>
    <xdr:to>
      <xdr:col>19</xdr:col>
      <xdr:colOff>38100</xdr:colOff>
      <xdr:row>20</xdr:row>
      <xdr:rowOff>146901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1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131678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0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59385</xdr:rowOff>
    </xdr:from>
    <xdr:to>
      <xdr:col>15</xdr:col>
      <xdr:colOff>101600</xdr:colOff>
      <xdr:row>20</xdr:row>
      <xdr:rowOff>160985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145762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49481</xdr:rowOff>
    </xdr:from>
    <xdr:to>
      <xdr:col>29</xdr:col>
      <xdr:colOff>127000</xdr:colOff>
      <xdr:row>35</xdr:row>
      <xdr:rowOff>79108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9831"/>
          <a:ext cx="647700" cy="2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34259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44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79108</xdr:rowOff>
    </xdr:from>
    <xdr:to>
      <xdr:col>26</xdr:col>
      <xdr:colOff>50800</xdr:colOff>
      <xdr:row>35</xdr:row>
      <xdr:rowOff>83680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89458"/>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20267</xdr:rowOff>
    </xdr:from>
    <xdr:to>
      <xdr:col>22</xdr:col>
      <xdr:colOff>114300</xdr:colOff>
      <xdr:row>35</xdr:row>
      <xdr:rowOff>83680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30617"/>
          <a:ext cx="698500" cy="6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20267</xdr:rowOff>
    </xdr:from>
    <xdr:to>
      <xdr:col>18</xdr:col>
      <xdr:colOff>177800</xdr:colOff>
      <xdr:row>35</xdr:row>
      <xdr:rowOff>164650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30617"/>
          <a:ext cx="698500" cy="14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341581</xdr:rowOff>
    </xdr:from>
    <xdr:to>
      <xdr:col>29</xdr:col>
      <xdr:colOff>177800</xdr:colOff>
      <xdr:row>35</xdr:row>
      <xdr:rowOff>100281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186658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28308</xdr:rowOff>
    </xdr:from>
    <xdr:to>
      <xdr:col>26</xdr:col>
      <xdr:colOff>101600</xdr:colOff>
      <xdr:row>35</xdr:row>
      <xdr:rowOff>129908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114685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32880</xdr:rowOff>
    </xdr:from>
    <xdr:to>
      <xdr:col>22</xdr:col>
      <xdr:colOff>165100</xdr:colOff>
      <xdr:row>35</xdr:row>
      <xdr:rowOff>134480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4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119257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312367</xdr:rowOff>
    </xdr:from>
    <xdr:to>
      <xdr:col>19</xdr:col>
      <xdr:colOff>38100</xdr:colOff>
      <xdr:row>35</xdr:row>
      <xdr:rowOff>71067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81244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113850</xdr:rowOff>
    </xdr:from>
    <xdr:to>
      <xdr:col>15</xdr:col>
      <xdr:colOff>101600</xdr:colOff>
      <xdr:row>35</xdr:row>
      <xdr:rowOff>215450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200227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45827</xdr:rowOff>
    </xdr:from>
    <xdr:to>
      <xdr:col>24</xdr:col>
      <xdr:colOff>63500</xdr:colOff>
      <xdr:row>37</xdr:row>
      <xdr:rowOff>168356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9477"/>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168356</xdr:rowOff>
    </xdr:from>
    <xdr:to>
      <xdr:col>19</xdr:col>
      <xdr:colOff>177800</xdr:colOff>
      <xdr:row>38</xdr:row>
      <xdr:rowOff>4369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200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137838</xdr:rowOff>
    </xdr:from>
    <xdr:to>
      <xdr:col>15</xdr:col>
      <xdr:colOff>50800</xdr:colOff>
      <xdr:row>38</xdr:row>
      <xdr:rowOff>4369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1488"/>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137838</xdr:rowOff>
    </xdr:from>
    <xdr:to>
      <xdr:col>10</xdr:col>
      <xdr:colOff>114300</xdr:colOff>
      <xdr:row>38</xdr:row>
      <xdr:rowOff>8778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1488"/>
          <a:ext cx="8890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166477</xdr:rowOff>
    </xdr:from>
    <xdr:to>
      <xdr:col>24</xdr:col>
      <xdr:colOff>114300</xdr:colOff>
      <xdr:row>37</xdr:row>
      <xdr:rowOff>96627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144904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117557</xdr:rowOff>
    </xdr:from>
    <xdr:to>
      <xdr:col>20</xdr:col>
      <xdr:colOff>38100</xdr:colOff>
      <xdr:row>38</xdr:row>
      <xdr:rowOff>47707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38833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125019</xdr:rowOff>
    </xdr:from>
    <xdr:to>
      <xdr:col>15</xdr:col>
      <xdr:colOff>101600</xdr:colOff>
      <xdr:row>38</xdr:row>
      <xdr:rowOff>55169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87038</xdr:rowOff>
    </xdr:from>
    <xdr:to>
      <xdr:col>10</xdr:col>
      <xdr:colOff>165100</xdr:colOff>
      <xdr:row>38</xdr:row>
      <xdr:rowOff>17188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129427</xdr:rowOff>
    </xdr:from>
    <xdr:to>
      <xdr:col>6</xdr:col>
      <xdr:colOff>38100</xdr:colOff>
      <xdr:row>38</xdr:row>
      <xdr:rowOff>59578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30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50705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89280</xdr:rowOff>
    </xdr:from>
    <xdr:to>
      <xdr:col>24</xdr:col>
      <xdr:colOff>63500</xdr:colOff>
      <xdr:row>58</xdr:row>
      <xdr:rowOff>122537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3380"/>
          <a:ext cx="8382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100134</xdr:rowOff>
    </xdr:from>
    <xdr:to>
      <xdr:col>19</xdr:col>
      <xdr:colOff>177800</xdr:colOff>
      <xdr:row>58</xdr:row>
      <xdr:rowOff>122537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423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100134</xdr:rowOff>
    </xdr:from>
    <xdr:to>
      <xdr:col>15</xdr:col>
      <xdr:colOff>50800</xdr:colOff>
      <xdr:row>58</xdr:row>
      <xdr:rowOff>139261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4234"/>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139261</xdr:rowOff>
    </xdr:from>
    <xdr:to>
      <xdr:col>10</xdr:col>
      <xdr:colOff>114300</xdr:colOff>
      <xdr:row>58</xdr:row>
      <xdr:rowOff>149292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3361"/>
          <a:ext cx="889000" cy="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38480</xdr:rowOff>
    </xdr:from>
    <xdr:to>
      <xdr:col>24</xdr:col>
      <xdr:colOff>114300</xdr:colOff>
      <xdr:row>58</xdr:row>
      <xdr:rowOff>140080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124857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71737</xdr:rowOff>
    </xdr:from>
    <xdr:to>
      <xdr:col>20</xdr:col>
      <xdr:colOff>38100</xdr:colOff>
      <xdr:row>59</xdr:row>
      <xdr:rowOff>1887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164464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49334</xdr:rowOff>
    </xdr:from>
    <xdr:to>
      <xdr:col>15</xdr:col>
      <xdr:colOff>101600</xdr:colOff>
      <xdr:row>58</xdr:row>
      <xdr:rowOff>150934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142061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88461</xdr:rowOff>
    </xdr:from>
    <xdr:to>
      <xdr:col>10</xdr:col>
      <xdr:colOff>165100</xdr:colOff>
      <xdr:row>59</xdr:row>
      <xdr:rowOff>18611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9738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98492</xdr:rowOff>
    </xdr:from>
    <xdr:to>
      <xdr:col>6</xdr:col>
      <xdr:colOff>38100</xdr:colOff>
      <xdr:row>59</xdr:row>
      <xdr:rowOff>28642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19769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81499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1705"/>
          <a:ext cx="8382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68605</xdr:rowOff>
    </xdr:from>
    <xdr:to>
      <xdr:col>19</xdr:col>
      <xdr:colOff>177800</xdr:colOff>
      <xdr:row>78</xdr:row>
      <xdr:rowOff>72537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1705"/>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72537</xdr:rowOff>
    </xdr:from>
    <xdr:to>
      <xdr:col>15</xdr:col>
      <xdr:colOff>50800</xdr:colOff>
      <xdr:row>78</xdr:row>
      <xdr:rowOff>78389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563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53656</xdr:rowOff>
    </xdr:from>
    <xdr:to>
      <xdr:col>10</xdr:col>
      <xdr:colOff>114300</xdr:colOff>
      <xdr:row>78</xdr:row>
      <xdr:rowOff>78389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6756"/>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30699</xdr:rowOff>
    </xdr:from>
    <xdr:to>
      <xdr:col>24</xdr:col>
      <xdr:colOff>114300</xdr:colOff>
      <xdr:row>78</xdr:row>
      <xdr:rowOff>132299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117076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17805</xdr:rowOff>
    </xdr:from>
    <xdr:to>
      <xdr:col>20</xdr:col>
      <xdr:colOff>38100</xdr:colOff>
      <xdr:row>78</xdr:row>
      <xdr:rowOff>119405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110532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27589</xdr:rowOff>
    </xdr:from>
    <xdr:to>
      <xdr:col>10</xdr:col>
      <xdr:colOff>165100</xdr:colOff>
      <xdr:row>78</xdr:row>
      <xdr:rowOff>129189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120316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2856</xdr:rowOff>
    </xdr:from>
    <xdr:to>
      <xdr:col>6</xdr:col>
      <xdr:colOff>38100</xdr:colOff>
      <xdr:row>78</xdr:row>
      <xdr:rowOff>104456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95583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38202</xdr:rowOff>
    </xdr:from>
    <xdr:to>
      <xdr:col>24</xdr:col>
      <xdr:colOff>63500</xdr:colOff>
      <xdr:row>95</xdr:row>
      <xdr:rowOff>146438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5952"/>
          <a:ext cx="838200" cy="10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146438</xdr:rowOff>
    </xdr:from>
    <xdr:to>
      <xdr:col>19</xdr:col>
      <xdr:colOff>177800</xdr:colOff>
      <xdr:row>96</xdr:row>
      <xdr:rowOff>83116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4188"/>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77597</xdr:rowOff>
    </xdr:from>
    <xdr:to>
      <xdr:col>15</xdr:col>
      <xdr:colOff>50800</xdr:colOff>
      <xdr:row>96</xdr:row>
      <xdr:rowOff>83116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65347"/>
          <a:ext cx="889000" cy="1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77597</xdr:rowOff>
    </xdr:from>
    <xdr:to>
      <xdr:col>10</xdr:col>
      <xdr:colOff>114300</xdr:colOff>
      <xdr:row>97</xdr:row>
      <xdr:rowOff>10105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65347"/>
          <a:ext cx="889000" cy="27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158852</xdr:rowOff>
    </xdr:from>
    <xdr:to>
      <xdr:col>24</xdr:col>
      <xdr:colOff>114300</xdr:colOff>
      <xdr:row>95</xdr:row>
      <xdr:rowOff>89002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10279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95638</xdr:rowOff>
    </xdr:from>
    <xdr:to>
      <xdr:col>20</xdr:col>
      <xdr:colOff>38100</xdr:colOff>
      <xdr:row>96</xdr:row>
      <xdr:rowOff>25788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42315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5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32316</xdr:rowOff>
    </xdr:from>
    <xdr:to>
      <xdr:col>15</xdr:col>
      <xdr:colOff>101600</xdr:colOff>
      <xdr:row>96</xdr:row>
      <xdr:rowOff>133916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150443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6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26797</xdr:rowOff>
    </xdr:from>
    <xdr:to>
      <xdr:col>10</xdr:col>
      <xdr:colOff>165100</xdr:colOff>
      <xdr:row>95</xdr:row>
      <xdr:rowOff>128397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144924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130755</xdr:rowOff>
    </xdr:from>
    <xdr:to>
      <xdr:col>6</xdr:col>
      <xdr:colOff>38100</xdr:colOff>
      <xdr:row>97</xdr:row>
      <xdr:rowOff>60905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77432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49022</xdr:rowOff>
    </xdr:from>
    <xdr:to>
      <xdr:col>55</xdr:col>
      <xdr:colOff>0</xdr:colOff>
      <xdr:row>39</xdr:row>
      <xdr:rowOff>67038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35572"/>
          <a:ext cx="8382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49022</xdr:rowOff>
    </xdr:from>
    <xdr:to>
      <xdr:col>50</xdr:col>
      <xdr:colOff>114300</xdr:colOff>
      <xdr:row>39</xdr:row>
      <xdr:rowOff>64599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35572"/>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102798</xdr:rowOff>
    </xdr:from>
    <xdr:to>
      <xdr:col>45</xdr:col>
      <xdr:colOff>177800</xdr:colOff>
      <xdr:row>39</xdr:row>
      <xdr:rowOff>64599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7898"/>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47161</xdr:rowOff>
    </xdr:from>
    <xdr:to>
      <xdr:col>41</xdr:col>
      <xdr:colOff>50800</xdr:colOff>
      <xdr:row>38</xdr:row>
      <xdr:rowOff>102798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05011"/>
          <a:ext cx="889000" cy="9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16238</xdr:rowOff>
    </xdr:from>
    <xdr:to>
      <xdr:col>55</xdr:col>
      <xdr:colOff>50800</xdr:colOff>
      <xdr:row>39</xdr:row>
      <xdr:rowOff>117838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102615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169672</xdr:rowOff>
    </xdr:from>
    <xdr:to>
      <xdr:col>50</xdr:col>
      <xdr:colOff>165100</xdr:colOff>
      <xdr:row>39</xdr:row>
      <xdr:rowOff>99822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90949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13799</xdr:rowOff>
    </xdr:from>
    <xdr:to>
      <xdr:col>46</xdr:col>
      <xdr:colOff>38100</xdr:colOff>
      <xdr:row>39</xdr:row>
      <xdr:rowOff>115399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106526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51998</xdr:rowOff>
    </xdr:from>
    <xdr:to>
      <xdr:col>41</xdr:col>
      <xdr:colOff>101600</xdr:colOff>
      <xdr:row>38</xdr:row>
      <xdr:rowOff>153598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144725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167811</xdr:rowOff>
    </xdr:from>
    <xdr:to>
      <xdr:col>36</xdr:col>
      <xdr:colOff>165100</xdr:colOff>
      <xdr:row>33</xdr:row>
      <xdr:rowOff>97961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89088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161023</xdr:rowOff>
    </xdr:from>
    <xdr:to>
      <xdr:col>55</xdr:col>
      <xdr:colOff>0</xdr:colOff>
      <xdr:row>56</xdr:row>
      <xdr:rowOff>163434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2223"/>
          <a:ext cx="838200" cy="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163434</xdr:rowOff>
    </xdr:from>
    <xdr:to>
      <xdr:col>50</xdr:col>
      <xdr:colOff>114300</xdr:colOff>
      <xdr:row>57</xdr:row>
      <xdr:rowOff>96797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4634"/>
          <a:ext cx="889000" cy="10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117954</xdr:rowOff>
    </xdr:from>
    <xdr:to>
      <xdr:col>45</xdr:col>
      <xdr:colOff>177800</xdr:colOff>
      <xdr:row>57</xdr:row>
      <xdr:rowOff>96797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9154"/>
          <a:ext cx="889000" cy="1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117954</xdr:rowOff>
    </xdr:from>
    <xdr:to>
      <xdr:col>41</xdr:col>
      <xdr:colOff>50800</xdr:colOff>
      <xdr:row>57</xdr:row>
      <xdr:rowOff>66422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9154"/>
          <a:ext cx="889000" cy="11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110223</xdr:rowOff>
    </xdr:from>
    <xdr:to>
      <xdr:col>55</xdr:col>
      <xdr:colOff>50800</xdr:colOff>
      <xdr:row>57</xdr:row>
      <xdr:rowOff>40373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88650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112634</xdr:rowOff>
    </xdr:from>
    <xdr:to>
      <xdr:col>50</xdr:col>
      <xdr:colOff>165100</xdr:colOff>
      <xdr:row>57</xdr:row>
      <xdr:rowOff>42784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45997</xdr:rowOff>
    </xdr:from>
    <xdr:to>
      <xdr:col>46</xdr:col>
      <xdr:colOff>38100</xdr:colOff>
      <xdr:row>57</xdr:row>
      <xdr:rowOff>147597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67154</xdr:rowOff>
    </xdr:from>
    <xdr:to>
      <xdr:col>41</xdr:col>
      <xdr:colOff>101600</xdr:colOff>
      <xdr:row>56</xdr:row>
      <xdr:rowOff>168754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159881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15622</xdr:rowOff>
    </xdr:from>
    <xdr:to>
      <xdr:col>36</xdr:col>
      <xdr:colOff>165100</xdr:colOff>
      <xdr:row>57</xdr:row>
      <xdr:rowOff>117222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108349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123050</xdr:rowOff>
    </xdr:from>
    <xdr:to>
      <xdr:col>55</xdr:col>
      <xdr:colOff>0</xdr:colOff>
      <xdr:row>79</xdr:row>
      <xdr:rowOff>36449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6150"/>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123050</xdr:rowOff>
    </xdr:from>
    <xdr:to>
      <xdr:col>50</xdr:col>
      <xdr:colOff>114300</xdr:colOff>
      <xdr:row>78</xdr:row>
      <xdr:rowOff>135928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6150"/>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168884</xdr:rowOff>
    </xdr:from>
    <xdr:to>
      <xdr:col>45</xdr:col>
      <xdr:colOff>177800</xdr:colOff>
      <xdr:row>78</xdr:row>
      <xdr:rowOff>135928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27634"/>
          <a:ext cx="889000" cy="4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168884</xdr:rowOff>
    </xdr:from>
    <xdr:to>
      <xdr:col>41</xdr:col>
      <xdr:colOff>50800</xdr:colOff>
      <xdr:row>78</xdr:row>
      <xdr:rowOff>99961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27634"/>
          <a:ext cx="889000" cy="4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157099</xdr:rowOff>
    </xdr:from>
    <xdr:to>
      <xdr:col>55</xdr:col>
      <xdr:colOff>50800</xdr:colOff>
      <xdr:row>79</xdr:row>
      <xdr:rowOff>87249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72026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72250</xdr:rowOff>
    </xdr:from>
    <xdr:to>
      <xdr:col>50</xdr:col>
      <xdr:colOff>165100</xdr:colOff>
      <xdr:row>79</xdr:row>
      <xdr:rowOff>2400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164977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85128</xdr:rowOff>
    </xdr:from>
    <xdr:to>
      <xdr:col>46</xdr:col>
      <xdr:colOff>38100</xdr:colOff>
      <xdr:row>79</xdr:row>
      <xdr:rowOff>15278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118084</xdr:rowOff>
    </xdr:from>
    <xdr:to>
      <xdr:col>41</xdr:col>
      <xdr:colOff>101600</xdr:colOff>
      <xdr:row>76</xdr:row>
      <xdr:rowOff>48234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64761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49161</xdr:rowOff>
    </xdr:from>
    <xdr:to>
      <xdr:col>36</xdr:col>
      <xdr:colOff>165100</xdr:colOff>
      <xdr:row>78</xdr:row>
      <xdr:rowOff>150761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141888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6617</xdr:rowOff>
    </xdr:from>
    <xdr:to>
      <xdr:col>55</xdr:col>
      <xdr:colOff>0</xdr:colOff>
      <xdr:row>98</xdr:row>
      <xdr:rowOff>48358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8717"/>
          <a:ext cx="838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48358</xdr:rowOff>
    </xdr:from>
    <xdr:to>
      <xdr:col>50</xdr:col>
      <xdr:colOff>114300</xdr:colOff>
      <xdr:row>98</xdr:row>
      <xdr:rowOff>143160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0458"/>
          <a:ext cx="889000" cy="9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143160</xdr:rowOff>
    </xdr:from>
    <xdr:to>
      <xdr:col>45</xdr:col>
      <xdr:colOff>177800</xdr:colOff>
      <xdr:row>98</xdr:row>
      <xdr:rowOff>149324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5260"/>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118721</xdr:rowOff>
    </xdr:from>
    <xdr:to>
      <xdr:col>41</xdr:col>
      <xdr:colOff>50800</xdr:colOff>
      <xdr:row>98</xdr:row>
      <xdr:rowOff>149324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20821"/>
          <a:ext cx="8890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127267</xdr:rowOff>
    </xdr:from>
    <xdr:to>
      <xdr:col>55</xdr:col>
      <xdr:colOff>50800</xdr:colOff>
      <xdr:row>98</xdr:row>
      <xdr:rowOff>57417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105694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169008</xdr:rowOff>
    </xdr:from>
    <xdr:to>
      <xdr:col>50</xdr:col>
      <xdr:colOff>165100</xdr:colOff>
      <xdr:row>98</xdr:row>
      <xdr:rowOff>99158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92360</xdr:rowOff>
    </xdr:from>
    <xdr:to>
      <xdr:col>46</xdr:col>
      <xdr:colOff>38100</xdr:colOff>
      <xdr:row>99</xdr:row>
      <xdr:rowOff>22510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13637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9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98524</xdr:rowOff>
    </xdr:from>
    <xdr:to>
      <xdr:col>41</xdr:col>
      <xdr:colOff>101600</xdr:colOff>
      <xdr:row>99</xdr:row>
      <xdr:rowOff>28674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19801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67921</xdr:rowOff>
    </xdr:from>
    <xdr:to>
      <xdr:col>36</xdr:col>
      <xdr:colOff>165100</xdr:colOff>
      <xdr:row>98</xdr:row>
      <xdr:rowOff>169521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160648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139449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81110</xdr:rowOff>
    </xdr:from>
    <xdr:to>
      <xdr:col>76</xdr:col>
      <xdr:colOff>114300</xdr:colOff>
      <xdr:row>38</xdr:row>
      <xdr:rowOff>139449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96210"/>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53632</xdr:rowOff>
    </xdr:from>
    <xdr:to>
      <xdr:col>71</xdr:col>
      <xdr:colOff>177800</xdr:colOff>
      <xdr:row>38</xdr:row>
      <xdr:rowOff>81110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8732"/>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88649</xdr:rowOff>
    </xdr:from>
    <xdr:to>
      <xdr:col>76</xdr:col>
      <xdr:colOff>165100</xdr:colOff>
      <xdr:row>39</xdr:row>
      <xdr:rowOff>18799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9926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30310</xdr:rowOff>
    </xdr:from>
    <xdr:to>
      <xdr:col>72</xdr:col>
      <xdr:colOff>38100</xdr:colOff>
      <xdr:row>38</xdr:row>
      <xdr:rowOff>131910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148437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2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2832</xdr:rowOff>
    </xdr:from>
    <xdr:to>
      <xdr:col>67</xdr:col>
      <xdr:colOff>101600</xdr:colOff>
      <xdr:row>38</xdr:row>
      <xdr:rowOff>104432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120959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9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31711</xdr:rowOff>
    </xdr:from>
    <xdr:to>
      <xdr:col>85</xdr:col>
      <xdr:colOff>127000</xdr:colOff>
      <xdr:row>76</xdr:row>
      <xdr:rowOff>45110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61911"/>
          <a:ext cx="8382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45110</xdr:rowOff>
    </xdr:from>
    <xdr:to>
      <xdr:col>81</xdr:col>
      <xdr:colOff>50800</xdr:colOff>
      <xdr:row>76</xdr:row>
      <xdr:rowOff>53797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7531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53797</xdr:rowOff>
    </xdr:from>
    <xdr:to>
      <xdr:col>76</xdr:col>
      <xdr:colOff>114300</xdr:colOff>
      <xdr:row>76</xdr:row>
      <xdr:rowOff>77419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8399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77419</xdr:rowOff>
    </xdr:from>
    <xdr:to>
      <xdr:col>71</xdr:col>
      <xdr:colOff>177800</xdr:colOff>
      <xdr:row>76</xdr:row>
      <xdr:rowOff>110719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07619"/>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152361</xdr:rowOff>
    </xdr:from>
    <xdr:to>
      <xdr:col>85</xdr:col>
      <xdr:colOff>177800</xdr:colOff>
      <xdr:row>76</xdr:row>
      <xdr:rowOff>82511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165760</xdr:rowOff>
    </xdr:from>
    <xdr:to>
      <xdr:col>81</xdr:col>
      <xdr:colOff>101600</xdr:colOff>
      <xdr:row>76</xdr:row>
      <xdr:rowOff>95910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112437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2997</xdr:rowOff>
    </xdr:from>
    <xdr:to>
      <xdr:col>76</xdr:col>
      <xdr:colOff>165100</xdr:colOff>
      <xdr:row>76</xdr:row>
      <xdr:rowOff>104597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121124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26619</xdr:rowOff>
    </xdr:from>
    <xdr:to>
      <xdr:col>72</xdr:col>
      <xdr:colOff>38100</xdr:colOff>
      <xdr:row>76</xdr:row>
      <xdr:rowOff>128219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144746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59919</xdr:rowOff>
    </xdr:from>
    <xdr:to>
      <xdr:col>67</xdr:col>
      <xdr:colOff>101600</xdr:colOff>
      <xdr:row>76</xdr:row>
      <xdr:rowOff>161519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164883</xdr:rowOff>
    </xdr:from>
    <xdr:to>
      <xdr:col>85</xdr:col>
      <xdr:colOff>127000</xdr:colOff>
      <xdr:row>98</xdr:row>
      <xdr:rowOff>122673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95533"/>
          <a:ext cx="838200" cy="1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122673</xdr:rowOff>
    </xdr:from>
    <xdr:to>
      <xdr:col>81</xdr:col>
      <xdr:colOff>50800</xdr:colOff>
      <xdr:row>98</xdr:row>
      <xdr:rowOff>124831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4773"/>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124831</xdr:rowOff>
    </xdr:from>
    <xdr:to>
      <xdr:col>76</xdr:col>
      <xdr:colOff>114300</xdr:colOff>
      <xdr:row>98</xdr:row>
      <xdr:rowOff>125202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6931"/>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125202</xdr:rowOff>
    </xdr:from>
    <xdr:to>
      <xdr:col>71</xdr:col>
      <xdr:colOff>177800</xdr:colOff>
      <xdr:row>98</xdr:row>
      <xdr:rowOff>137976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7302"/>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114083</xdr:rowOff>
    </xdr:from>
    <xdr:to>
      <xdr:col>85</xdr:col>
      <xdr:colOff>177800</xdr:colOff>
      <xdr:row>98</xdr:row>
      <xdr:rowOff>44233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136960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71873</xdr:rowOff>
    </xdr:from>
    <xdr:to>
      <xdr:col>81</xdr:col>
      <xdr:colOff>101600</xdr:colOff>
      <xdr:row>99</xdr:row>
      <xdr:rowOff>2023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164600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74031</xdr:rowOff>
    </xdr:from>
    <xdr:to>
      <xdr:col>76</xdr:col>
      <xdr:colOff>165100</xdr:colOff>
      <xdr:row>99</xdr:row>
      <xdr:rowOff>4181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166758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74402</xdr:rowOff>
    </xdr:from>
    <xdr:to>
      <xdr:col>72</xdr:col>
      <xdr:colOff>38100</xdr:colOff>
      <xdr:row>99</xdr:row>
      <xdr:rowOff>4552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167129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87176</xdr:rowOff>
    </xdr:from>
    <xdr:to>
      <xdr:col>67</xdr:col>
      <xdr:colOff>101600</xdr:colOff>
      <xdr:row>99</xdr:row>
      <xdr:rowOff>17326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8453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73771</xdr:rowOff>
    </xdr:from>
    <xdr:to>
      <xdr:col>116</xdr:col>
      <xdr:colOff>63500</xdr:colOff>
      <xdr:row>38</xdr:row>
      <xdr:rowOff>128087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88871"/>
          <a:ext cx="8382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73771</xdr:rowOff>
    </xdr:from>
    <xdr:to>
      <xdr:col>111</xdr:col>
      <xdr:colOff>177800</xdr:colOff>
      <xdr:row>38</xdr:row>
      <xdr:rowOff>77064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88871"/>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77064</xdr:rowOff>
    </xdr:from>
    <xdr:to>
      <xdr:col>107</xdr:col>
      <xdr:colOff>50800</xdr:colOff>
      <xdr:row>38</xdr:row>
      <xdr:rowOff>83373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9216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83373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98473"/>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77287</xdr:rowOff>
    </xdr:from>
    <xdr:to>
      <xdr:col>116</xdr:col>
      <xdr:colOff>114300</xdr:colOff>
      <xdr:row>39</xdr:row>
      <xdr:rowOff>7437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163664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22971</xdr:rowOff>
    </xdr:from>
    <xdr:to>
      <xdr:col>112</xdr:col>
      <xdr:colOff>38100</xdr:colOff>
      <xdr:row>38</xdr:row>
      <xdr:rowOff>124571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115698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26264</xdr:rowOff>
    </xdr:from>
    <xdr:to>
      <xdr:col>107</xdr:col>
      <xdr:colOff>101600</xdr:colOff>
      <xdr:row>38</xdr:row>
      <xdr:rowOff>127864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118991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32573</xdr:rowOff>
    </xdr:from>
    <xdr:to>
      <xdr:col>102</xdr:col>
      <xdr:colOff>165100</xdr:colOff>
      <xdr:row>38</xdr:row>
      <xdr:rowOff>134173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125300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71760</xdr:rowOff>
    </xdr:from>
    <xdr:to>
      <xdr:col>116</xdr:col>
      <xdr:colOff>63500</xdr:colOff>
      <xdr:row>58</xdr:row>
      <xdr:rowOff>75418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1586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75418</xdr:rowOff>
    </xdr:from>
    <xdr:to>
      <xdr:col>111</xdr:col>
      <xdr:colOff>177800</xdr:colOff>
      <xdr:row>58</xdr:row>
      <xdr:rowOff>75692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1951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75692</xdr:rowOff>
    </xdr:from>
    <xdr:to>
      <xdr:col>107</xdr:col>
      <xdr:colOff>50800</xdr:colOff>
      <xdr:row>58</xdr:row>
      <xdr:rowOff>75784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979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74778</xdr:rowOff>
    </xdr:from>
    <xdr:to>
      <xdr:col>102</xdr:col>
      <xdr:colOff>114300</xdr:colOff>
      <xdr:row>58</xdr:row>
      <xdr:rowOff>75784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887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20960</xdr:rowOff>
    </xdr:from>
    <xdr:to>
      <xdr:col>116</xdr:col>
      <xdr:colOff>114300</xdr:colOff>
      <xdr:row>58</xdr:row>
      <xdr:rowOff>122560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24618</xdr:rowOff>
    </xdr:from>
    <xdr:to>
      <xdr:col>112</xdr:col>
      <xdr:colOff>38100</xdr:colOff>
      <xdr:row>58</xdr:row>
      <xdr:rowOff>126218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117345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6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24892</xdr:rowOff>
    </xdr:from>
    <xdr:to>
      <xdr:col>107</xdr:col>
      <xdr:colOff>101600</xdr:colOff>
      <xdr:row>58</xdr:row>
      <xdr:rowOff>126492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117619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6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24984</xdr:rowOff>
    </xdr:from>
    <xdr:to>
      <xdr:col>102</xdr:col>
      <xdr:colOff>165100</xdr:colOff>
      <xdr:row>58</xdr:row>
      <xdr:rowOff>126584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117711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6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23978</xdr:rowOff>
    </xdr:from>
    <xdr:to>
      <xdr:col>98</xdr:col>
      <xdr:colOff>38100</xdr:colOff>
      <xdr:row>58</xdr:row>
      <xdr:rowOff>125578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116705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6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11912</xdr:rowOff>
    </xdr:from>
    <xdr:to>
      <xdr:col>116</xdr:col>
      <xdr:colOff>63500</xdr:colOff>
      <xdr:row>77</xdr:row>
      <xdr:rowOff>26608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3562"/>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26608</xdr:rowOff>
    </xdr:from>
    <xdr:to>
      <xdr:col>111</xdr:col>
      <xdr:colOff>177800</xdr:colOff>
      <xdr:row>77</xdr:row>
      <xdr:rowOff>81211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28258"/>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81211</xdr:rowOff>
    </xdr:from>
    <xdr:to>
      <xdr:col>107</xdr:col>
      <xdr:colOff>50800</xdr:colOff>
      <xdr:row>77</xdr:row>
      <xdr:rowOff>90812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8286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89277</xdr:rowOff>
    </xdr:from>
    <xdr:to>
      <xdr:col>102</xdr:col>
      <xdr:colOff>114300</xdr:colOff>
      <xdr:row>77</xdr:row>
      <xdr:rowOff>90812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90927"/>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132562</xdr:rowOff>
    </xdr:from>
    <xdr:to>
      <xdr:col>116</xdr:col>
      <xdr:colOff>114300</xdr:colOff>
      <xdr:row>77</xdr:row>
      <xdr:rowOff>62712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110989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147258</xdr:rowOff>
    </xdr:from>
    <xdr:to>
      <xdr:col>112</xdr:col>
      <xdr:colOff>38100</xdr:colOff>
      <xdr:row>77</xdr:row>
      <xdr:rowOff>77408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68535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30411</xdr:rowOff>
    </xdr:from>
    <xdr:to>
      <xdr:col>107</xdr:col>
      <xdr:colOff>101600</xdr:colOff>
      <xdr:row>77</xdr:row>
      <xdr:rowOff>132011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40012</xdr:rowOff>
    </xdr:from>
    <xdr:to>
      <xdr:col>102</xdr:col>
      <xdr:colOff>165100</xdr:colOff>
      <xdr:row>77</xdr:row>
      <xdr:rowOff>141612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132739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38477</xdr:rowOff>
    </xdr:from>
    <xdr:to>
      <xdr:col>98</xdr:col>
      <xdr:colOff>38100</xdr:colOff>
      <xdr:row>77</xdr:row>
      <xdr:rowOff>140077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131204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ほとんどの性質別費目において、広島県市町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類似団体の平均を下回っています。最小限の費用でサービスの提供ができており、効率的、効果的な行政運営を行った結果が反映されてい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一方、ほとんどの性質別費目において、対前年度増額となっており、昨今の財政状況を表しています。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また、積立金については、堅調な法人町民税を原資として、財政調整積立基金を積み増したことから、飛躍的に増加しています。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64262</xdr:rowOff>
    </xdr:from>
    <xdr:to>
      <xdr:col>24</xdr:col>
      <xdr:colOff>63500</xdr:colOff>
      <xdr:row>37</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07912"/>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64262</xdr:rowOff>
    </xdr:from>
    <xdr:to>
      <xdr:col>19</xdr:col>
      <xdr:colOff>177800</xdr:colOff>
      <xdr:row>37</xdr:row>
      <xdr:rowOff>89027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791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89027</xdr:rowOff>
    </xdr:from>
    <xdr:to>
      <xdr:col>15</xdr:col>
      <xdr:colOff>50800</xdr:colOff>
      <xdr:row>37</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26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91694</xdr:rowOff>
    </xdr:from>
    <xdr:to>
      <xdr:col>10</xdr:col>
      <xdr:colOff>114300</xdr:colOff>
      <xdr:row>38</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534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43561</xdr:rowOff>
    </xdr:from>
    <xdr:to>
      <xdr:col>24</xdr:col>
      <xdr:colOff>114300</xdr:colOff>
      <xdr:row>37</xdr:row>
      <xdr:rowOff>145161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13462</xdr:rowOff>
    </xdr:from>
    <xdr:to>
      <xdr:col>20</xdr:col>
      <xdr:colOff>38100</xdr:colOff>
      <xdr:row>37</xdr:row>
      <xdr:rowOff>115062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106189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38227</xdr:rowOff>
    </xdr:from>
    <xdr:to>
      <xdr:col>15</xdr:col>
      <xdr:colOff>101600</xdr:colOff>
      <xdr:row>37</xdr:row>
      <xdr:rowOff>139827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130954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40894</xdr:rowOff>
    </xdr:from>
    <xdr:to>
      <xdr:col>10</xdr:col>
      <xdr:colOff>165100</xdr:colOff>
      <xdr:row>37</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124714</xdr:rowOff>
    </xdr:from>
    <xdr:to>
      <xdr:col>6</xdr:col>
      <xdr:colOff>38100</xdr:colOff>
      <xdr:row>38</xdr:row>
      <xdr:rowOff>54864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45991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118566</xdr:rowOff>
    </xdr:from>
    <xdr:to>
      <xdr:col>24</xdr:col>
      <xdr:colOff>63500</xdr:colOff>
      <xdr:row>58</xdr:row>
      <xdr:rowOff>76496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1216"/>
          <a:ext cx="8382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54124</xdr:rowOff>
    </xdr:from>
    <xdr:to>
      <xdr:col>19</xdr:col>
      <xdr:colOff>177800</xdr:colOff>
      <xdr:row>58</xdr:row>
      <xdr:rowOff>76496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8224"/>
          <a:ext cx="8890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19621</xdr:rowOff>
    </xdr:from>
    <xdr:to>
      <xdr:col>15</xdr:col>
      <xdr:colOff>50800</xdr:colOff>
      <xdr:row>58</xdr:row>
      <xdr:rowOff>54124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3721"/>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53484</xdr:rowOff>
    </xdr:from>
    <xdr:to>
      <xdr:col>10</xdr:col>
      <xdr:colOff>114300</xdr:colOff>
      <xdr:row>58</xdr:row>
      <xdr:rowOff>19621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4684"/>
          <a:ext cx="889000" cy="30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67766</xdr:rowOff>
    </xdr:from>
    <xdr:to>
      <xdr:col>24</xdr:col>
      <xdr:colOff>114300</xdr:colOff>
      <xdr:row>57</xdr:row>
      <xdr:rowOff>169366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46193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25696</xdr:rowOff>
    </xdr:from>
    <xdr:to>
      <xdr:col>20</xdr:col>
      <xdr:colOff>38100</xdr:colOff>
      <xdr:row>58</xdr:row>
      <xdr:rowOff>127296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118423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3324</xdr:rowOff>
    </xdr:from>
    <xdr:to>
      <xdr:col>15</xdr:col>
      <xdr:colOff>101600</xdr:colOff>
      <xdr:row>58</xdr:row>
      <xdr:rowOff>104924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96051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140271</xdr:rowOff>
    </xdr:from>
    <xdr:to>
      <xdr:col>10</xdr:col>
      <xdr:colOff>165100</xdr:colOff>
      <xdr:row>58</xdr:row>
      <xdr:rowOff>70421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2684</xdr:rowOff>
    </xdr:from>
    <xdr:to>
      <xdr:col>6</xdr:col>
      <xdr:colOff>38100</xdr:colOff>
      <xdr:row>56</xdr:row>
      <xdr:rowOff>104284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95411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35931</xdr:rowOff>
    </xdr:from>
    <xdr:to>
      <xdr:col>24</xdr:col>
      <xdr:colOff>63500</xdr:colOff>
      <xdr:row>76</xdr:row>
      <xdr:rowOff>111964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6131"/>
          <a:ext cx="838200" cy="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111964</xdr:rowOff>
    </xdr:from>
    <xdr:to>
      <xdr:col>19</xdr:col>
      <xdr:colOff>177800</xdr:colOff>
      <xdr:row>77</xdr:row>
      <xdr:rowOff>35260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2164"/>
          <a:ext cx="8890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77712</xdr:rowOff>
    </xdr:from>
    <xdr:to>
      <xdr:col>15</xdr:col>
      <xdr:colOff>50800</xdr:colOff>
      <xdr:row>77</xdr:row>
      <xdr:rowOff>35260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7912"/>
          <a:ext cx="889000" cy="1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77712</xdr:rowOff>
    </xdr:from>
    <xdr:to>
      <xdr:col>10</xdr:col>
      <xdr:colOff>114300</xdr:colOff>
      <xdr:row>77</xdr:row>
      <xdr:rowOff>97256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7912"/>
          <a:ext cx="8890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156581</xdr:rowOff>
    </xdr:from>
    <xdr:to>
      <xdr:col>24</xdr:col>
      <xdr:colOff>114300</xdr:colOff>
      <xdr:row>76</xdr:row>
      <xdr:rowOff>86731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61164</xdr:rowOff>
    </xdr:from>
    <xdr:to>
      <xdr:col>20</xdr:col>
      <xdr:colOff>38100</xdr:colOff>
      <xdr:row>76</xdr:row>
      <xdr:rowOff>162764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153891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155910</xdr:rowOff>
    </xdr:from>
    <xdr:to>
      <xdr:col>15</xdr:col>
      <xdr:colOff>101600</xdr:colOff>
      <xdr:row>77</xdr:row>
      <xdr:rowOff>86060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77187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26912</xdr:rowOff>
    </xdr:from>
    <xdr:to>
      <xdr:col>10</xdr:col>
      <xdr:colOff>165100</xdr:colOff>
      <xdr:row>76</xdr:row>
      <xdr:rowOff>128512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46456</xdr:rowOff>
    </xdr:from>
    <xdr:to>
      <xdr:col>6</xdr:col>
      <xdr:colOff>38100</xdr:colOff>
      <xdr:row>77</xdr:row>
      <xdr:rowOff>148056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164583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72416</xdr:rowOff>
    </xdr:from>
    <xdr:to>
      <xdr:col>24</xdr:col>
      <xdr:colOff>63500</xdr:colOff>
      <xdr:row>98</xdr:row>
      <xdr:rowOff>101814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4516"/>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63835</xdr:rowOff>
    </xdr:from>
    <xdr:to>
      <xdr:col>19</xdr:col>
      <xdr:colOff>177800</xdr:colOff>
      <xdr:row>98</xdr:row>
      <xdr:rowOff>72416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5935"/>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23282</xdr:rowOff>
    </xdr:from>
    <xdr:to>
      <xdr:col>15</xdr:col>
      <xdr:colOff>50800</xdr:colOff>
      <xdr:row>98</xdr:row>
      <xdr:rowOff>63835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5382"/>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23282</xdr:rowOff>
    </xdr:from>
    <xdr:to>
      <xdr:col>10</xdr:col>
      <xdr:colOff>114300</xdr:colOff>
      <xdr:row>99</xdr:row>
      <xdr:rowOff>223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5382"/>
          <a:ext cx="889000" cy="1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51014</xdr:rowOff>
    </xdr:from>
    <xdr:to>
      <xdr:col>24</xdr:col>
      <xdr:colOff>114300</xdr:colOff>
      <xdr:row>98</xdr:row>
      <xdr:rowOff>152614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29441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21616</xdr:rowOff>
    </xdr:from>
    <xdr:to>
      <xdr:col>20</xdr:col>
      <xdr:colOff>38100</xdr:colOff>
      <xdr:row>98</xdr:row>
      <xdr:rowOff>123216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114343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13035</xdr:rowOff>
    </xdr:from>
    <xdr:to>
      <xdr:col>15</xdr:col>
      <xdr:colOff>101600</xdr:colOff>
      <xdr:row>98</xdr:row>
      <xdr:rowOff>114635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105762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143932</xdr:rowOff>
    </xdr:from>
    <xdr:to>
      <xdr:col>10</xdr:col>
      <xdr:colOff>165100</xdr:colOff>
      <xdr:row>98</xdr:row>
      <xdr:rowOff>74082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65209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120873</xdr:rowOff>
    </xdr:from>
    <xdr:to>
      <xdr:col>6</xdr:col>
      <xdr:colOff>38100</xdr:colOff>
      <xdr:row>99</xdr:row>
      <xdr:rowOff>51023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42150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169745</xdr:rowOff>
    </xdr:from>
    <xdr:to>
      <xdr:col>55</xdr:col>
      <xdr:colOff>0</xdr:colOff>
      <xdr:row>38</xdr:row>
      <xdr:rowOff>1887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1339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139700</xdr:rowOff>
    </xdr:from>
    <xdr:to>
      <xdr:col>50</xdr:col>
      <xdr:colOff>114300</xdr:colOff>
      <xdr:row>38</xdr:row>
      <xdr:rowOff>1887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83350"/>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37</xdr:row>
      <xdr:rowOff>146884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83350"/>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146884</xdr:rowOff>
    </xdr:from>
    <xdr:to>
      <xdr:col>41</xdr:col>
      <xdr:colOff>50800</xdr:colOff>
      <xdr:row>38</xdr:row>
      <xdr:rowOff>2866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053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118945</xdr:rowOff>
    </xdr:from>
    <xdr:to>
      <xdr:col>55</xdr:col>
      <xdr:colOff>50800</xdr:colOff>
      <xdr:row>38</xdr:row>
      <xdr:rowOff>49095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141822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1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122537</xdr:rowOff>
    </xdr:from>
    <xdr:to>
      <xdr:col>50</xdr:col>
      <xdr:colOff>165100</xdr:colOff>
      <xdr:row>38</xdr:row>
      <xdr:rowOff>52687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69214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88900</xdr:rowOff>
    </xdr:from>
    <xdr:to>
      <xdr:col>46</xdr:col>
      <xdr:colOff>38100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35577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0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96084</xdr:rowOff>
    </xdr:from>
    <xdr:to>
      <xdr:col>41</xdr:col>
      <xdr:colOff>101600</xdr:colOff>
      <xdr:row>38</xdr:row>
      <xdr:rowOff>26234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42761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123516</xdr:rowOff>
    </xdr:from>
    <xdr:to>
      <xdr:col>36</xdr:col>
      <xdr:colOff>165100</xdr:colOff>
      <xdr:row>38</xdr:row>
      <xdr:rowOff>53666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70193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42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15951</xdr:rowOff>
    </xdr:from>
    <xdr:to>
      <xdr:col>55</xdr:col>
      <xdr:colOff>0</xdr:colOff>
      <xdr:row>59</xdr:row>
      <xdr:rowOff>16351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1501"/>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16351</xdr:rowOff>
    </xdr:from>
    <xdr:to>
      <xdr:col>50</xdr:col>
      <xdr:colOff>114300</xdr:colOff>
      <xdr:row>59</xdr:row>
      <xdr:rowOff>32182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1901"/>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30029</xdr:rowOff>
    </xdr:from>
    <xdr:to>
      <xdr:col>45</xdr:col>
      <xdr:colOff>177800</xdr:colOff>
      <xdr:row>59</xdr:row>
      <xdr:rowOff>32182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5579"/>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30029</xdr:rowOff>
    </xdr:from>
    <xdr:to>
      <xdr:col>41</xdr:col>
      <xdr:colOff>50800</xdr:colOff>
      <xdr:row>59</xdr:row>
      <xdr:rowOff>34716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557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136601</xdr:rowOff>
    </xdr:from>
    <xdr:to>
      <xdr:col>55</xdr:col>
      <xdr:colOff>50800</xdr:colOff>
      <xdr:row>59</xdr:row>
      <xdr:rowOff>66751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51528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137001</xdr:rowOff>
    </xdr:from>
    <xdr:to>
      <xdr:col>50</xdr:col>
      <xdr:colOff>165100</xdr:colOff>
      <xdr:row>59</xdr:row>
      <xdr:rowOff>67151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58278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152832</xdr:rowOff>
    </xdr:from>
    <xdr:to>
      <xdr:col>46</xdr:col>
      <xdr:colOff>38100</xdr:colOff>
      <xdr:row>59</xdr:row>
      <xdr:rowOff>82982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74109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150679</xdr:rowOff>
    </xdr:from>
    <xdr:to>
      <xdr:col>41</xdr:col>
      <xdr:colOff>101600</xdr:colOff>
      <xdr:row>59</xdr:row>
      <xdr:rowOff>80829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71956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155366</xdr:rowOff>
    </xdr:from>
    <xdr:to>
      <xdr:col>36</xdr:col>
      <xdr:colOff>165100</xdr:colOff>
      <xdr:row>59</xdr:row>
      <xdr:rowOff>85516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76643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9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18217</xdr:rowOff>
    </xdr:from>
    <xdr:to>
      <xdr:col>55</xdr:col>
      <xdr:colOff>0</xdr:colOff>
      <xdr:row>79</xdr:row>
      <xdr:rowOff>22295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2767"/>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18217</xdr:rowOff>
    </xdr:from>
    <xdr:to>
      <xdr:col>50</xdr:col>
      <xdr:colOff>114300</xdr:colOff>
      <xdr:row>79</xdr:row>
      <xdr:rowOff>22504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2767"/>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163018</xdr:rowOff>
    </xdr:from>
    <xdr:to>
      <xdr:col>45</xdr:col>
      <xdr:colOff>177800</xdr:colOff>
      <xdr:row>79</xdr:row>
      <xdr:rowOff>22504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6118"/>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148882</xdr:rowOff>
    </xdr:from>
    <xdr:to>
      <xdr:col>41</xdr:col>
      <xdr:colOff>50800</xdr:colOff>
      <xdr:row>78</xdr:row>
      <xdr:rowOff>163018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1982"/>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142945</xdr:rowOff>
    </xdr:from>
    <xdr:to>
      <xdr:col>55</xdr:col>
      <xdr:colOff>50800</xdr:colOff>
      <xdr:row>79</xdr:row>
      <xdr:rowOff>73095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138867</xdr:rowOff>
    </xdr:from>
    <xdr:to>
      <xdr:col>50</xdr:col>
      <xdr:colOff>165100</xdr:colOff>
      <xdr:row>79</xdr:row>
      <xdr:rowOff>69017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60144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143154</xdr:rowOff>
    </xdr:from>
    <xdr:to>
      <xdr:col>46</xdr:col>
      <xdr:colOff>38100</xdr:colOff>
      <xdr:row>79</xdr:row>
      <xdr:rowOff>73304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64431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112218</xdr:rowOff>
    </xdr:from>
    <xdr:to>
      <xdr:col>41</xdr:col>
      <xdr:colOff>101600</xdr:colOff>
      <xdr:row>79</xdr:row>
      <xdr:rowOff>42368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33495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98082</xdr:rowOff>
    </xdr:from>
    <xdr:to>
      <xdr:col>36</xdr:col>
      <xdr:colOff>165100</xdr:colOff>
      <xdr:row>79</xdr:row>
      <xdr:rowOff>28232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19359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149961</xdr:rowOff>
    </xdr:from>
    <xdr:to>
      <xdr:col>55</xdr:col>
      <xdr:colOff>0</xdr:colOff>
      <xdr:row>96</xdr:row>
      <xdr:rowOff>50673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37711"/>
          <a:ext cx="8382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50673</xdr:rowOff>
    </xdr:from>
    <xdr:to>
      <xdr:col>50</xdr:col>
      <xdr:colOff>114300</xdr:colOff>
      <xdr:row>96</xdr:row>
      <xdr:rowOff>147295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09873"/>
          <a:ext cx="8890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135865</xdr:rowOff>
    </xdr:from>
    <xdr:to>
      <xdr:col>45</xdr:col>
      <xdr:colOff>177800</xdr:colOff>
      <xdr:row>96</xdr:row>
      <xdr:rowOff>147295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5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135865</xdr:rowOff>
    </xdr:from>
    <xdr:to>
      <xdr:col>41</xdr:col>
      <xdr:colOff>50800</xdr:colOff>
      <xdr:row>97</xdr:row>
      <xdr:rowOff>24575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95065"/>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99161</xdr:rowOff>
    </xdr:from>
    <xdr:to>
      <xdr:col>55</xdr:col>
      <xdr:colOff>50800</xdr:colOff>
      <xdr:row>96</xdr:row>
      <xdr:rowOff>29311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122038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171323</xdr:rowOff>
    </xdr:from>
    <xdr:to>
      <xdr:col>50</xdr:col>
      <xdr:colOff>165100</xdr:colOff>
      <xdr:row>96</xdr:row>
      <xdr:rowOff>101473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92600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96495</xdr:rowOff>
    </xdr:from>
    <xdr:to>
      <xdr:col>46</xdr:col>
      <xdr:colOff>38100</xdr:colOff>
      <xdr:row>97</xdr:row>
      <xdr:rowOff>26645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17772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85065</xdr:rowOff>
    </xdr:from>
    <xdr:to>
      <xdr:col>41</xdr:col>
      <xdr:colOff>101600</xdr:colOff>
      <xdr:row>97</xdr:row>
      <xdr:rowOff>15215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145225</xdr:rowOff>
    </xdr:from>
    <xdr:to>
      <xdr:col>36</xdr:col>
      <xdr:colOff>165100</xdr:colOff>
      <xdr:row>97</xdr:row>
      <xdr:rowOff>75375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33140</xdr:rowOff>
    </xdr:from>
    <xdr:to>
      <xdr:col>85</xdr:col>
      <xdr:colOff>127000</xdr:colOff>
      <xdr:row>39</xdr:row>
      <xdr:rowOff>67985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19690"/>
          <a:ext cx="838200" cy="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67985</xdr:rowOff>
    </xdr:from>
    <xdr:to>
      <xdr:col>81</xdr:col>
      <xdr:colOff>50800</xdr:colOff>
      <xdr:row>39</xdr:row>
      <xdr:rowOff>71871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5453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66254</xdr:rowOff>
    </xdr:from>
    <xdr:to>
      <xdr:col>76</xdr:col>
      <xdr:colOff>114300</xdr:colOff>
      <xdr:row>39</xdr:row>
      <xdr:rowOff>71871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52804"/>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43362</xdr:rowOff>
    </xdr:from>
    <xdr:to>
      <xdr:col>71</xdr:col>
      <xdr:colOff>177800</xdr:colOff>
      <xdr:row>39</xdr:row>
      <xdr:rowOff>66254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29912"/>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153790</xdr:rowOff>
    </xdr:from>
    <xdr:to>
      <xdr:col>85</xdr:col>
      <xdr:colOff>177800</xdr:colOff>
      <xdr:row>39</xdr:row>
      <xdr:rowOff>83940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68717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17185</xdr:rowOff>
    </xdr:from>
    <xdr:to>
      <xdr:col>81</xdr:col>
      <xdr:colOff>101600</xdr:colOff>
      <xdr:row>39</xdr:row>
      <xdr:rowOff>118785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109912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21071</xdr:rowOff>
    </xdr:from>
    <xdr:to>
      <xdr:col>76</xdr:col>
      <xdr:colOff>165100</xdr:colOff>
      <xdr:row>39</xdr:row>
      <xdr:rowOff>122671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113798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15454</xdr:rowOff>
    </xdr:from>
    <xdr:to>
      <xdr:col>72</xdr:col>
      <xdr:colOff>38100</xdr:colOff>
      <xdr:row>39</xdr:row>
      <xdr:rowOff>117054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108181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164012</xdr:rowOff>
    </xdr:from>
    <xdr:to>
      <xdr:col>67</xdr:col>
      <xdr:colOff>101600</xdr:colOff>
      <xdr:row>39</xdr:row>
      <xdr:rowOff>94162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85289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79377</xdr:rowOff>
    </xdr:from>
    <xdr:to>
      <xdr:col>85</xdr:col>
      <xdr:colOff>127000</xdr:colOff>
      <xdr:row>57</xdr:row>
      <xdr:rowOff>85577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52027"/>
          <a:ext cx="838200" cy="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79377</xdr:rowOff>
    </xdr:from>
    <xdr:to>
      <xdr:col>81</xdr:col>
      <xdr:colOff>50800</xdr:colOff>
      <xdr:row>57</xdr:row>
      <xdr:rowOff>149196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2027"/>
          <a:ext cx="889000" cy="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54218</xdr:rowOff>
    </xdr:from>
    <xdr:to>
      <xdr:col>76</xdr:col>
      <xdr:colOff>114300</xdr:colOff>
      <xdr:row>57</xdr:row>
      <xdr:rowOff>149196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26868"/>
          <a:ext cx="889000" cy="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54218</xdr:rowOff>
    </xdr:from>
    <xdr:to>
      <xdr:col>71</xdr:col>
      <xdr:colOff>177800</xdr:colOff>
      <xdr:row>57</xdr:row>
      <xdr:rowOff>109118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26868"/>
          <a:ext cx="889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34777</xdr:rowOff>
    </xdr:from>
    <xdr:to>
      <xdr:col>85</xdr:col>
      <xdr:colOff>177800</xdr:colOff>
      <xdr:row>57</xdr:row>
      <xdr:rowOff>136377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28577</xdr:rowOff>
    </xdr:from>
    <xdr:to>
      <xdr:col>81</xdr:col>
      <xdr:colOff>101600</xdr:colOff>
      <xdr:row>57</xdr:row>
      <xdr:rowOff>130177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121304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98396</xdr:rowOff>
    </xdr:from>
    <xdr:to>
      <xdr:col>76</xdr:col>
      <xdr:colOff>165100</xdr:colOff>
      <xdr:row>58</xdr:row>
      <xdr:rowOff>28546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19673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3418</xdr:rowOff>
    </xdr:from>
    <xdr:to>
      <xdr:col>72</xdr:col>
      <xdr:colOff>38100</xdr:colOff>
      <xdr:row>57</xdr:row>
      <xdr:rowOff>105018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121545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58318</xdr:rowOff>
    </xdr:from>
    <xdr:to>
      <xdr:col>67</xdr:col>
      <xdr:colOff>101600</xdr:colOff>
      <xdr:row>57</xdr:row>
      <xdr:rowOff>159918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151045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139449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81110</xdr:rowOff>
    </xdr:from>
    <xdr:to>
      <xdr:col>76</xdr:col>
      <xdr:colOff>114300</xdr:colOff>
      <xdr:row>78</xdr:row>
      <xdr:rowOff>139449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54210"/>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53632</xdr:rowOff>
    </xdr:from>
    <xdr:to>
      <xdr:col>71</xdr:col>
      <xdr:colOff>177800</xdr:colOff>
      <xdr:row>78</xdr:row>
      <xdr:rowOff>81110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26732"/>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88649</xdr:rowOff>
    </xdr:from>
    <xdr:to>
      <xdr:col>76</xdr:col>
      <xdr:colOff>165100</xdr:colOff>
      <xdr:row>79</xdr:row>
      <xdr:rowOff>18799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9926</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30310</xdr:rowOff>
    </xdr:from>
    <xdr:to>
      <xdr:col>72</xdr:col>
      <xdr:colOff>38100</xdr:colOff>
      <xdr:row>78</xdr:row>
      <xdr:rowOff>131910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148437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7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2832</xdr:rowOff>
    </xdr:from>
    <xdr:to>
      <xdr:col>67</xdr:col>
      <xdr:colOff>101600</xdr:colOff>
      <xdr:row>78</xdr:row>
      <xdr:rowOff>104432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120959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31711</xdr:rowOff>
    </xdr:from>
    <xdr:to>
      <xdr:col>85</xdr:col>
      <xdr:colOff>127000</xdr:colOff>
      <xdr:row>96</xdr:row>
      <xdr:rowOff>45110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0911"/>
          <a:ext cx="8382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45110</xdr:rowOff>
    </xdr:from>
    <xdr:to>
      <xdr:col>81</xdr:col>
      <xdr:colOff>50800</xdr:colOff>
      <xdr:row>96</xdr:row>
      <xdr:rowOff>53797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431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53797</xdr:rowOff>
    </xdr:from>
    <xdr:to>
      <xdr:col>76</xdr:col>
      <xdr:colOff>114300</xdr:colOff>
      <xdr:row>96</xdr:row>
      <xdr:rowOff>77419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299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77419</xdr:rowOff>
    </xdr:from>
    <xdr:to>
      <xdr:col>71</xdr:col>
      <xdr:colOff>177800</xdr:colOff>
      <xdr:row>96</xdr:row>
      <xdr:rowOff>110719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36619"/>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152361</xdr:rowOff>
    </xdr:from>
    <xdr:to>
      <xdr:col>85</xdr:col>
      <xdr:colOff>177800</xdr:colOff>
      <xdr:row>96</xdr:row>
      <xdr:rowOff>82511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165760</xdr:rowOff>
    </xdr:from>
    <xdr:to>
      <xdr:col>81</xdr:col>
      <xdr:colOff>101600</xdr:colOff>
      <xdr:row>96</xdr:row>
      <xdr:rowOff>95910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112437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2997</xdr:rowOff>
    </xdr:from>
    <xdr:to>
      <xdr:col>76</xdr:col>
      <xdr:colOff>165100</xdr:colOff>
      <xdr:row>96</xdr:row>
      <xdr:rowOff>104597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121124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26619</xdr:rowOff>
    </xdr:from>
    <xdr:to>
      <xdr:col>72</xdr:col>
      <xdr:colOff>38100</xdr:colOff>
      <xdr:row>96</xdr:row>
      <xdr:rowOff>128219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144746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59919</xdr:rowOff>
    </xdr:from>
    <xdr:to>
      <xdr:col>67</xdr:col>
      <xdr:colOff>101600</xdr:colOff>
      <xdr:row>96</xdr:row>
      <xdr:rowOff>161519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ほとんどの目的別費目において、広島県市町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類似団体の平均を下回っています。最小限の費用でサービスの提供ができており、効率的、効果的な行政運営を行った結果が反映されています。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総務費については、堅調な法人町民税を原資として、財政調整積立基金を積み増したことから、倍増となっています。</a:t>
          </a:r>
          <a:endPar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0" lang="ja-JP" altLang="en-US"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堅調な法人町民税を原資として積み増したことから、対前年度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、法人町民税の増などにより歳入が増加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実質単年度収支は、単年度収支の増により、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全会計において、黒字となっています。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一般会計は、法人町民税の増などにより、歳入が増加したことから、対前年度</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倍増となっています。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23139299</v>
      </c>
      <c r="BO4" s="371"/>
      <c r="BP4" s="371"/>
      <c r="BQ4" s="371"/>
      <c r="BR4" s="371"/>
      <c r="BS4" s="371"/>
      <c r="BT4" s="371"/>
      <c r="BU4" s="372"/>
      <c r="BV4" s="370">
        <v>20197629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2.2999999999999998</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22207395</v>
      </c>
      <c r="BO5" s="408"/>
      <c r="BP5" s="408"/>
      <c r="BQ5" s="408"/>
      <c r="BR5" s="408"/>
      <c r="BS5" s="408"/>
      <c r="BT5" s="408"/>
      <c r="BU5" s="409"/>
      <c r="BV5" s="407">
        <v>19912524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85.7</v>
      </c>
      <c r="CU5" s="405"/>
      <c r="CV5" s="405"/>
      <c r="CW5" s="405"/>
      <c r="CX5" s="405"/>
      <c r="CY5" s="405"/>
      <c r="CZ5" s="405"/>
      <c r="DA5" s="406"/>
      <c r="DB5" s="404">
        <v>96.1</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931904</v>
      </c>
      <c r="BO6" s="408"/>
      <c r="BP6" s="408"/>
      <c r="BQ6" s="408"/>
      <c r="BR6" s="408"/>
      <c r="BS6" s="408"/>
      <c r="BT6" s="408"/>
      <c r="BU6" s="409"/>
      <c r="BV6" s="407">
        <v>285105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86.1</v>
      </c>
      <c r="CU6" s="445"/>
      <c r="CV6" s="445"/>
      <c r="CW6" s="445"/>
      <c r="CX6" s="445"/>
      <c r="CY6" s="445"/>
      <c r="CZ6" s="445"/>
      <c r="DA6" s="446"/>
      <c r="DB6" s="444">
        <v>97.2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23953</v>
      </c>
      <c r="BO7" s="408"/>
      <c r="BP7" s="408"/>
      <c r="BQ7" s="408"/>
      <c r="BR7" s="408"/>
      <c r="BS7" s="408"/>
      <c r="BT7" s="408"/>
      <c r="BU7" s="409"/>
      <c r="BV7" s="407">
        <v>33612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11554271</v>
      </c>
      <c r="CU7" s="408"/>
      <c r="CV7" s="408"/>
      <c r="CW7" s="408"/>
      <c r="CX7" s="408"/>
      <c r="CY7" s="408"/>
      <c r="CZ7" s="408"/>
      <c r="DA7" s="409"/>
      <c r="DB7" s="407">
        <v>11055396</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907951</v>
      </c>
      <c r="BO8" s="408"/>
      <c r="BP8" s="408"/>
      <c r="BQ8" s="408"/>
      <c r="BR8" s="408"/>
      <c r="BS8" s="408"/>
      <c r="BT8" s="408"/>
      <c r="BU8" s="409"/>
      <c r="BV8" s="407">
        <v>251493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0.78</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51155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656458</v>
      </c>
      <c r="BO9" s="408"/>
      <c r="BP9" s="408"/>
      <c r="BQ9" s="408"/>
      <c r="BR9" s="408"/>
      <c r="BS9" s="408"/>
      <c r="BT9" s="408"/>
      <c r="BU9" s="409"/>
      <c r="BV9" s="407">
        <v>-99174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16.3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51053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1201041</v>
      </c>
      <c r="BO10" s="408"/>
      <c r="BP10" s="408"/>
      <c r="BQ10" s="408"/>
      <c r="BR10" s="408"/>
      <c r="BS10" s="408"/>
      <c r="BT10" s="408"/>
      <c r="BU10" s="409"/>
      <c r="BV10" s="407">
        <v>176081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c r="A12" s="169"/>
      <c r="B12" s="467" t="s">
        <v>122</v>
      </c>
      <c r="C12" s="468"/>
      <c r="D12" s="468"/>
      <c r="E12" s="468"/>
      <c r="F12" s="468"/>
      <c r="G12" s="468"/>
      <c r="H12" s="468"/>
      <c r="I12" s="468"/>
      <c r="J12" s="468"/>
      <c r="K12" s="469"/>
      <c r="L12" s="476" t="s">
        <v>123</v>
      </c>
      <c r="M12" s="477"/>
      <c r="N12" s="477"/>
      <c r="O12" s="477"/>
      <c r="P12" s="477"/>
      <c r="Q12" s="478"/>
      <c r="R12" s="479">
        <v>52074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394010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129</v>
      </c>
      <c r="N13" s="499"/>
      <c r="O13" s="499"/>
      <c r="P13" s="499"/>
      <c r="Q13" s="500"/>
      <c r="R13" s="491">
        <v>51386</v>
      </c>
      <c r="S13" s="492"/>
      <c r="T13" s="492"/>
      <c r="U13" s="492"/>
      <c r="V13" s="493"/>
      <c r="W13" s="423" t="s">
        <v>130</v>
      </c>
      <c r="X13" s="424"/>
      <c r="Y13" s="424"/>
      <c r="Z13" s="424"/>
      <c r="AA13" s="424"/>
      <c r="AB13" s="414"/>
      <c r="AC13" s="458">
        <v>71</v>
      </c>
      <c r="AD13" s="459"/>
      <c r="AE13" s="459"/>
      <c r="AF13" s="459"/>
      <c r="AG13" s="501"/>
      <c r="AH13" s="458">
        <v>57</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1463489</v>
      </c>
      <c r="BO13" s="408"/>
      <c r="BP13" s="408"/>
      <c r="BQ13" s="408"/>
      <c r="BR13" s="408"/>
      <c r="BS13" s="408"/>
      <c r="BT13" s="408"/>
      <c r="BU13" s="409"/>
      <c r="BV13" s="407">
        <v>76907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8.5</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52642</v>
      </c>
      <c r="S14" s="492"/>
      <c r="T14" s="492"/>
      <c r="U14" s="492"/>
      <c r="V14" s="493"/>
      <c r="W14" s="397"/>
      <c r="X14" s="398"/>
      <c r="Y14" s="398"/>
      <c r="Z14" s="398"/>
      <c r="AA14" s="398"/>
      <c r="AB14" s="387"/>
      <c r="AC14" s="494">
        <v>0.3</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75.099999999999994</v>
      </c>
      <c r="CU14" s="506"/>
      <c r="CV14" s="506"/>
      <c r="CW14" s="506"/>
      <c r="CX14" s="506"/>
      <c r="CY14" s="506"/>
      <c r="CZ14" s="506"/>
      <c r="DA14" s="507"/>
      <c r="DB14" s="505">
        <v>83</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129</v>
      </c>
      <c r="N15" s="499"/>
      <c r="O15" s="499"/>
      <c r="P15" s="499"/>
      <c r="Q15" s="500"/>
      <c r="R15" s="491">
        <v>51948</v>
      </c>
      <c r="S15" s="492"/>
      <c r="T15" s="492"/>
      <c r="U15" s="492"/>
      <c r="V15" s="493"/>
      <c r="W15" s="423" t="s">
        <v>137</v>
      </c>
      <c r="X15" s="424"/>
      <c r="Y15" s="424"/>
      <c r="Z15" s="424"/>
      <c r="AA15" s="424"/>
      <c r="AB15" s="414"/>
      <c r="AC15" s="458">
        <v>6458</v>
      </c>
      <c r="AD15" s="459"/>
      <c r="AE15" s="459"/>
      <c r="AF15" s="459"/>
      <c r="AG15" s="501"/>
      <c r="AH15" s="458">
        <v>6453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7013865</v>
      </c>
      <c r="BO15" s="371"/>
      <c r="BP15" s="371"/>
      <c r="BQ15" s="371"/>
      <c r="BR15" s="371"/>
      <c r="BS15" s="371"/>
      <c r="BT15" s="371"/>
      <c r="BU15" s="372"/>
      <c r="BV15" s="370">
        <v>6865469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27.1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9461840</v>
      </c>
      <c r="BO16" s="408"/>
      <c r="BP16" s="408"/>
      <c r="BQ16" s="408"/>
      <c r="BR16" s="408"/>
      <c r="BS16" s="408"/>
      <c r="BT16" s="408"/>
      <c r="BU16" s="409"/>
      <c r="BV16" s="407">
        <v>9027337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17898</v>
      </c>
      <c r="AD17" s="459"/>
      <c r="AE17" s="459"/>
      <c r="AF17" s="459"/>
      <c r="AG17" s="501"/>
      <c r="AH17" s="458">
        <v>17289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8918562</v>
      </c>
      <c r="BO17" s="408"/>
      <c r="BP17" s="408"/>
      <c r="BQ17" s="408"/>
      <c r="BR17" s="408"/>
      <c r="BS17" s="408"/>
      <c r="BT17" s="408"/>
      <c r="BU17" s="409"/>
      <c r="BV17" s="407">
        <v>8724632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146</v>
      </c>
      <c r="C18" s="450"/>
      <c r="D18" s="450"/>
      <c r="E18" s="530"/>
      <c r="F18" s="530"/>
      <c r="G18" s="530"/>
      <c r="H18" s="530"/>
      <c r="I18" s="530"/>
      <c r="J18" s="530"/>
      <c r="K18" s="530"/>
      <c r="L18" s="531">
        <v>10.41</v>
      </c>
      <c r="M18" s="531"/>
      <c r="N18" s="531"/>
      <c r="O18" s="531"/>
      <c r="P18" s="531"/>
      <c r="Q18" s="531"/>
      <c r="R18" s="532"/>
      <c r="S18" s="532"/>
      <c r="T18" s="532"/>
      <c r="U18" s="532"/>
      <c r="V18" s="533"/>
      <c r="W18" s="425"/>
      <c r="X18" s="426"/>
      <c r="Y18" s="426"/>
      <c r="Z18" s="426"/>
      <c r="AA18" s="426"/>
      <c r="AB18" s="417"/>
      <c r="AC18" s="534">
        <v>73.3</v>
      </c>
      <c r="AD18" s="535"/>
      <c r="AE18" s="535"/>
      <c r="AF18" s="535"/>
      <c r="AG18" s="536"/>
      <c r="AH18" s="534">
        <v>72.599999999999994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11612826</v>
      </c>
      <c r="BO18" s="408"/>
      <c r="BP18" s="408"/>
      <c r="BQ18" s="408"/>
      <c r="BR18" s="408"/>
      <c r="BS18" s="408"/>
      <c r="BT18" s="408"/>
      <c r="BU18" s="409"/>
      <c r="BV18" s="407">
        <v>10899769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148</v>
      </c>
      <c r="C19" s="450"/>
      <c r="D19" s="450"/>
      <c r="E19" s="530"/>
      <c r="F19" s="530"/>
      <c r="G19" s="530"/>
      <c r="H19" s="530"/>
      <c r="I19" s="530"/>
      <c r="J19" s="530"/>
      <c r="K19" s="530"/>
      <c r="L19" s="538">
        <v>4914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15596600</v>
      </c>
      <c r="BO19" s="408"/>
      <c r="BP19" s="408"/>
      <c r="BQ19" s="408"/>
      <c r="BR19" s="408"/>
      <c r="BS19" s="408"/>
      <c r="BT19" s="408"/>
      <c r="BU19" s="409"/>
      <c r="BV19" s="407">
        <v>12960855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150</v>
      </c>
      <c r="C20" s="450"/>
      <c r="D20" s="450"/>
      <c r="E20" s="530"/>
      <c r="F20" s="530"/>
      <c r="G20" s="530"/>
      <c r="H20" s="530"/>
      <c r="I20" s="530"/>
      <c r="J20" s="530"/>
      <c r="K20" s="530"/>
      <c r="L20" s="538">
        <v>21615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22728384</v>
      </c>
      <c r="BO22" s="371"/>
      <c r="BP22" s="371"/>
      <c r="BQ22" s="371"/>
      <c r="BR22" s="371"/>
      <c r="BS22" s="371"/>
      <c r="BT22" s="371"/>
      <c r="BU22" s="372"/>
      <c r="BV22" s="370">
        <v>23721641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12126489</v>
      </c>
      <c r="BO23" s="408"/>
      <c r="BP23" s="408"/>
      <c r="BQ23" s="408"/>
      <c r="BR23" s="408"/>
      <c r="BS23" s="408"/>
      <c r="BT23" s="408"/>
      <c r="BU23" s="409"/>
      <c r="BV23" s="407">
        <v>12723022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160</v>
      </c>
      <c r="F24" s="437"/>
      <c r="G24" s="437"/>
      <c r="H24" s="437"/>
      <c r="I24" s="437"/>
      <c r="J24" s="437"/>
      <c r="K24" s="438"/>
      <c r="L24" s="458">
        <v>1</v>
      </c>
      <c r="M24" s="459"/>
      <c r="N24" s="459"/>
      <c r="O24" s="459"/>
      <c r="P24" s="501"/>
      <c r="Q24" s="458">
        <v>8900</v>
      </c>
      <c r="R24" s="459"/>
      <c r="S24" s="459"/>
      <c r="T24" s="459"/>
      <c r="U24" s="459"/>
      <c r="V24" s="501"/>
      <c r="W24" s="553"/>
      <c r="X24" s="554"/>
      <c r="Y24" s="555"/>
      <c r="Z24" s="457" t="s">
        <v>161</v>
      </c>
      <c r="AA24" s="437"/>
      <c r="AB24" s="437"/>
      <c r="AC24" s="437"/>
      <c r="AD24" s="437"/>
      <c r="AE24" s="437"/>
      <c r="AF24" s="437"/>
      <c r="AG24" s="438"/>
      <c r="AH24" s="458">
        <v>304</v>
      </c>
      <c r="AI24" s="459"/>
      <c r="AJ24" s="459"/>
      <c r="AK24" s="459"/>
      <c r="AL24" s="501"/>
      <c r="AM24" s="458">
        <v>968544</v>
      </c>
      <c r="AN24" s="459"/>
      <c r="AO24" s="459"/>
      <c r="AP24" s="459"/>
      <c r="AQ24" s="459"/>
      <c r="AR24" s="501"/>
      <c r="AS24" s="458">
        <v>3186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15228611</v>
      </c>
      <c r="BO24" s="408"/>
      <c r="BP24" s="408"/>
      <c r="BQ24" s="408"/>
      <c r="BR24" s="408"/>
      <c r="BS24" s="408"/>
      <c r="BT24" s="408"/>
      <c r="BU24" s="409"/>
      <c r="BV24" s="407">
        <v>15550959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163</v>
      </c>
      <c r="F25" s="437"/>
      <c r="G25" s="437"/>
      <c r="H25" s="437"/>
      <c r="I25" s="437"/>
      <c r="J25" s="437"/>
      <c r="K25" s="438"/>
      <c r="L25" s="458">
        <v>1</v>
      </c>
      <c r="M25" s="459"/>
      <c r="N25" s="459"/>
      <c r="O25" s="459"/>
      <c r="P25" s="501"/>
      <c r="Q25" s="458">
        <v>7300</v>
      </c>
      <c r="R25" s="459"/>
      <c r="S25" s="459"/>
      <c r="T25" s="459"/>
      <c r="U25" s="459"/>
      <c r="V25" s="501"/>
      <c r="W25" s="553"/>
      <c r="X25" s="554"/>
      <c r="Y25" s="555"/>
      <c r="Z25" s="457" t="s">
        <v>164</v>
      </c>
      <c r="AA25" s="437"/>
      <c r="AB25" s="437"/>
      <c r="AC25" s="437"/>
      <c r="AD25" s="437"/>
      <c r="AE25" s="437"/>
      <c r="AF25" s="437"/>
      <c r="AG25" s="438"/>
      <c r="AH25" s="458">
        <v>58</v>
      </c>
      <c r="AI25" s="459"/>
      <c r="AJ25" s="459"/>
      <c r="AK25" s="459"/>
      <c r="AL25" s="501"/>
      <c r="AM25" s="458">
        <v>190472</v>
      </c>
      <c r="AN25" s="459"/>
      <c r="AO25" s="459"/>
      <c r="AP25" s="459"/>
      <c r="AQ25" s="459"/>
      <c r="AR25" s="501"/>
      <c r="AS25" s="458">
        <v>3284</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1835508</v>
      </c>
      <c r="BO25" s="371"/>
      <c r="BP25" s="371"/>
      <c r="BQ25" s="371"/>
      <c r="BR25" s="371"/>
      <c r="BS25" s="371"/>
      <c r="BT25" s="371"/>
      <c r="BU25" s="372"/>
      <c r="BV25" s="370">
        <v>2198290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166</v>
      </c>
      <c r="F26" s="437"/>
      <c r="G26" s="437"/>
      <c r="H26" s="437"/>
      <c r="I26" s="437"/>
      <c r="J26" s="437"/>
      <c r="K26" s="438"/>
      <c r="L26" s="458">
        <v>1</v>
      </c>
      <c r="M26" s="459"/>
      <c r="N26" s="459"/>
      <c r="O26" s="459"/>
      <c r="P26" s="501"/>
      <c r="Q26" s="458">
        <v>6900</v>
      </c>
      <c r="R26" s="459"/>
      <c r="S26" s="459"/>
      <c r="T26" s="459"/>
      <c r="U26" s="459"/>
      <c r="V26" s="501"/>
      <c r="W26" s="553"/>
      <c r="X26" s="554"/>
      <c r="Y26" s="555"/>
      <c r="Z26" s="457" t="s">
        <v>167</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169</v>
      </c>
      <c r="F27" s="437"/>
      <c r="G27" s="437"/>
      <c r="H27" s="437"/>
      <c r="I27" s="437"/>
      <c r="J27" s="437"/>
      <c r="K27" s="438"/>
      <c r="L27" s="458">
        <v>1</v>
      </c>
      <c r="M27" s="459"/>
      <c r="N27" s="459"/>
      <c r="O27" s="459"/>
      <c r="P27" s="501"/>
      <c r="Q27" s="458">
        <v>3800</v>
      </c>
      <c r="R27" s="459"/>
      <c r="S27" s="459"/>
      <c r="T27" s="459"/>
      <c r="U27" s="459"/>
      <c r="V27" s="501"/>
      <c r="W27" s="553"/>
      <c r="X27" s="554"/>
      <c r="Y27" s="555"/>
      <c r="Z27" s="457" t="s">
        <v>170</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293978</v>
      </c>
      <c r="BO27" s="527"/>
      <c r="BP27" s="527"/>
      <c r="BQ27" s="527"/>
      <c r="BR27" s="527"/>
      <c r="BS27" s="527"/>
      <c r="BT27" s="527"/>
      <c r="BU27" s="528"/>
      <c r="BV27" s="526">
        <v>293978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172</v>
      </c>
      <c r="F28" s="437"/>
      <c r="G28" s="437"/>
      <c r="H28" s="437"/>
      <c r="I28" s="437"/>
      <c r="J28" s="437"/>
      <c r="K28" s="438"/>
      <c r="L28" s="458">
        <v>1</v>
      </c>
      <c r="M28" s="459"/>
      <c r="N28" s="459"/>
      <c r="O28" s="459"/>
      <c r="P28" s="501"/>
      <c r="Q28" s="458">
        <v>3000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2600471</v>
      </c>
      <c r="BO28" s="371"/>
      <c r="BP28" s="371"/>
      <c r="BQ28" s="371"/>
      <c r="BR28" s="371"/>
      <c r="BS28" s="371"/>
      <c r="BT28" s="371"/>
      <c r="BU28" s="372"/>
      <c r="BV28" s="370">
        <v>1793440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175</v>
      </c>
      <c r="F29" s="437"/>
      <c r="G29" s="437"/>
      <c r="H29" s="437"/>
      <c r="I29" s="437"/>
      <c r="J29" s="437"/>
      <c r="K29" s="438"/>
      <c r="L29" s="458">
        <v>16</v>
      </c>
      <c r="M29" s="459"/>
      <c r="N29" s="459"/>
      <c r="O29" s="459"/>
      <c r="P29" s="501"/>
      <c r="Q29" s="458">
        <v>2900</v>
      </c>
      <c r="R29" s="459"/>
      <c r="S29" s="459"/>
      <c r="T29" s="459"/>
      <c r="U29" s="459"/>
      <c r="V29" s="501"/>
      <c r="W29" s="556"/>
      <c r="X29" s="557"/>
      <c r="Y29" s="558"/>
      <c r="Z29" s="457" t="s">
        <v>176</v>
      </c>
      <c r="AA29" s="437"/>
      <c r="AB29" s="437"/>
      <c r="AC29" s="437"/>
      <c r="AD29" s="437"/>
      <c r="AE29" s="437"/>
      <c r="AF29" s="437"/>
      <c r="AG29" s="438"/>
      <c r="AH29" s="458">
        <v>304</v>
      </c>
      <c r="AI29" s="459"/>
      <c r="AJ29" s="459"/>
      <c r="AK29" s="459"/>
      <c r="AL29" s="501"/>
      <c r="AM29" s="458">
        <v>968544</v>
      </c>
      <c r="AN29" s="459"/>
      <c r="AO29" s="459"/>
      <c r="AP29" s="459"/>
      <c r="AQ29" s="459"/>
      <c r="AR29" s="501"/>
      <c r="AS29" s="458">
        <v>3186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441611</v>
      </c>
      <c r="BO29" s="408"/>
      <c r="BP29" s="408"/>
      <c r="BQ29" s="408"/>
      <c r="BR29" s="408"/>
      <c r="BS29" s="408"/>
      <c r="BT29" s="408"/>
      <c r="BU29" s="409"/>
      <c r="BV29" s="407" t="s">
        <v>121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56783</v>
      </c>
      <c r="BO30" s="527"/>
      <c r="BP30" s="527"/>
      <c r="BQ30" s="527"/>
      <c r="BR30" s="527"/>
      <c r="BS30" s="527"/>
      <c r="BT30" s="527"/>
      <c r="BU30" s="528"/>
      <c r="BV30" s="526">
        <v>58437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広島県市町総合事務組合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府中町土地開発公社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広島県後期高齢者医療広域連合（一般会計）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広島県後期高齢者医療広域連合（特別会計）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安芸地区衛生施設管理組合（一般会計）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安芸地区衛生施設管理組合（特別会計）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INeI21ib2RbFFTMocC1iMm7RwhkOhnp82JigFCjJIQBSrIW48BBum9+S5cUHw6lkp6evORdTUtFb7Zzorgi8wQ==" saltValue="Eryj7UtJ5m0rSqza1a18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528</v>
      </c>
      <c r="D34" s="1151"/>
      <c r="E34" s="1152"/>
      <c r="F34" s="32">
        <v>3.04</v>
      </c>
      <c r="G34" s="33">
        <v>2.7</v>
      </c>
      <c r="H34" s="33">
        <v>3.27</v>
      </c>
      <c r="I34" s="33">
        <v>2.27</v>
      </c>
      <c r="J34" s="34">
        <v>7.85</v>
      </c>
      <c r="K34" s="22"/>
      <c r="L34" s="22"/>
      <c r="M34" s="22"/>
      <c r="N34" s="22"/>
      <c r="O34" s="22"/>
      <c r="P34" s="22"/>
    </row>
    <row r="35" spans="1:16" ht="39" customHeight="1">
      <c r="A35" s="22"/>
      <c r="B35" s="35"/>
      <c r="C35" s="1145" t="s">
        <v>529</v>
      </c>
      <c r="D35" s="1146"/>
      <c r="E35" s="1147"/>
      <c r="F35" s="36">
        <v>1.42</v>
      </c>
      <c r="G35" s="37">
        <v>1.56</v>
      </c>
      <c r="H35" s="37">
        <v>1.3</v>
      </c>
      <c r="I35" s="37">
        <v>1.0900000000000001</v>
      </c>
      <c r="J35" s="38">
        <v>0.37</v>
      </c>
      <c r="K35" s="22"/>
      <c r="L35" s="22"/>
      <c r="M35" s="22"/>
      <c r="N35" s="22"/>
      <c r="O35" s="22"/>
      <c r="P35" s="22"/>
    </row>
    <row r="36" spans="1:16" ht="39" customHeight="1">
      <c r="A36" s="22"/>
      <c r="B36" s="35"/>
      <c r="C36" s="1145" t="s">
        <v>530</v>
      </c>
      <c r="D36" s="1146"/>
      <c r="E36" s="1147"/>
      <c r="F36" s="36">
        <v>0.05</v>
      </c>
      <c r="G36" s="37">
        <v>0</v>
      </c>
      <c r="H36" s="37">
        <v>0.02</v>
      </c>
      <c r="I36" s="37">
        <v>0.06</v>
      </c>
      <c r="J36" s="38">
        <v>0.09</v>
      </c>
      <c r="K36" s="22"/>
      <c r="L36" s="22"/>
      <c r="M36" s="22"/>
      <c r="N36" s="22"/>
      <c r="O36" s="22"/>
      <c r="P36" s="22"/>
    </row>
    <row r="37" spans="1:16" ht="39" customHeight="1">
      <c r="A37" s="22"/>
      <c r="B37" s="35"/>
      <c r="C37" s="1145" t="s">
        <v>531</v>
      </c>
      <c r="D37" s="1146"/>
      <c r="E37" s="1147"/>
      <c r="F37" s="36">
        <v>0.53</v>
      </c>
      <c r="G37" s="37">
        <v>0.4</v>
      </c>
      <c r="H37" s="37">
        <v>0.38</v>
      </c>
      <c r="I37" s="37">
        <v>0.1</v>
      </c>
      <c r="J37" s="38">
        <v>0.03</v>
      </c>
      <c r="K37" s="22"/>
      <c r="L37" s="22"/>
      <c r="M37" s="22"/>
      <c r="N37" s="22"/>
      <c r="O37" s="22"/>
      <c r="P37" s="22"/>
    </row>
    <row r="38" spans="1:16" ht="39" customHeight="1">
      <c r="A38" s="22"/>
      <c r="B38" s="35"/>
      <c r="C38" s="1145" t="s">
        <v>532</v>
      </c>
      <c r="D38" s="1146"/>
      <c r="E38" s="1147"/>
      <c r="F38" s="36">
        <v>0.03</v>
      </c>
      <c r="G38" s="37">
        <v>0.06</v>
      </c>
      <c r="H38" s="37">
        <v>0</v>
      </c>
      <c r="I38" s="37">
        <v>0.01</v>
      </c>
      <c r="J38" s="38">
        <v>0</v>
      </c>
      <c r="K38" s="22"/>
      <c r="L38" s="22"/>
      <c r="M38" s="22"/>
      <c r="N38" s="22"/>
      <c r="O38" s="22"/>
      <c r="P38" s="22"/>
    </row>
    <row r="39" spans="1:16" ht="39" customHeight="1">
      <c r="A39" s="22"/>
      <c r="B39" s="35"/>
      <c r="C39" s="1145" t="s">
        <v>533</v>
      </c>
      <c r="D39" s="1146"/>
      <c r="E39" s="1147"/>
      <c r="F39" s="36">
        <v>0</v>
      </c>
      <c r="G39" s="37">
        <v>0</v>
      </c>
      <c r="H39" s="37">
        <v>0</v>
      </c>
      <c r="I39" s="37">
        <v>0</v>
      </c>
      <c r="J39" s="38">
        <v>0</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535</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8TBIk+PHEa20Yx3aL00HDrLaJtdybh3ZoOUXe36Z9/hFM9BH8TPOwAk1Rt3NXODibVgt0KTlrpikhfoe8taKqQ==" saltValue="TG7MeNDn2fHtKf3hzQqa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53" t="s">
        <v>9</v>
      </c>
      <c r="C45" s="1154"/>
      <c r="D45" s="58"/>
      <c r="E45" s="1159" t="s">
        <v>10</v>
      </c>
      <c r="F45" s="1159"/>
      <c r="G45" s="1159"/>
      <c r="H45" s="1159"/>
      <c r="I45" s="1159"/>
      <c r="J45" s="1160"/>
      <c r="K45" s="59">
        <v>1838</v>
      </c>
      <c r="L45" s="60">
        <v>2006</v>
      </c>
      <c r="M45" s="60">
        <v>2103</v>
      </c>
      <c r="N45" s="60">
        <v>2129</v>
      </c>
      <c r="O45" s="61">
        <v>2161</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272</v>
      </c>
      <c r="L48" s="64">
        <v>273</v>
      </c>
      <c r="M48" s="64">
        <v>271</v>
      </c>
      <c r="N48" s="64">
        <v>268</v>
      </c>
      <c r="O48" s="65">
        <v>279</v>
      </c>
      <c r="P48" s="48"/>
      <c r="Q48" s="48"/>
      <c r="R48" s="48"/>
      <c r="S48" s="48"/>
      <c r="T48" s="48"/>
      <c r="U48" s="48"/>
    </row>
    <row r="49" spans="1:21" ht="30.75" customHeight="1">
      <c r="A49" s="48"/>
      <c r="B49" s="1155"/>
      <c r="C49" s="1156"/>
      <c r="D49" s="62"/>
      <c r="E49" s="1161" t="s">
        <v>14</v>
      </c>
      <c r="F49" s="1161"/>
      <c r="G49" s="1161"/>
      <c r="H49" s="1161"/>
      <c r="I49" s="1161"/>
      <c r="J49" s="1162"/>
      <c r="K49" s="63">
        <v>48</v>
      </c>
      <c r="L49" s="64">
        <v>69</v>
      </c>
      <c r="M49" s="64">
        <v>70</v>
      </c>
      <c r="N49" s="64">
        <v>70</v>
      </c>
      <c r="O49" s="65">
        <v>70</v>
      </c>
      <c r="P49" s="48"/>
      <c r="Q49" s="48"/>
      <c r="R49" s="48"/>
      <c r="S49" s="48"/>
      <c r="T49" s="48"/>
      <c r="U49" s="48"/>
    </row>
    <row r="50" spans="1:21" ht="30.75" customHeight="1">
      <c r="A50" s="48"/>
      <c r="B50" s="1155"/>
      <c r="C50" s="1156"/>
      <c r="D50" s="62"/>
      <c r="E50" s="1161" t="s">
        <v>15</v>
      </c>
      <c r="F50" s="1161"/>
      <c r="G50" s="1161"/>
      <c r="H50" s="1161"/>
      <c r="I50" s="1161"/>
      <c r="J50" s="1162"/>
      <c r="K50" s="63">
        <v>47</v>
      </c>
      <c r="L50" s="64">
        <v>237</v>
      </c>
      <c r="M50" s="64">
        <v>32</v>
      </c>
      <c r="N50" s="64">
        <v>29</v>
      </c>
      <c r="O50" s="65">
        <v>35</v>
      </c>
      <c r="P50" s="48"/>
      <c r="Q50" s="48"/>
      <c r="R50" s="48"/>
      <c r="S50" s="48"/>
      <c r="T50" s="48"/>
      <c r="U50" s="48"/>
    </row>
    <row r="51" spans="1:21" ht="30.75" customHeight="1">
      <c r="A51" s="48"/>
      <c r="B51" s="1157"/>
      <c r="C51" s="1158"/>
      <c r="D51" s="66"/>
      <c r="E51" s="1161" t="s">
        <v>16</v>
      </c>
      <c r="F51" s="1161"/>
      <c r="G51" s="1161"/>
      <c r="H51" s="1161"/>
      <c r="I51" s="1161"/>
      <c r="J51" s="1162"/>
      <c r="K51" s="63">
        <v>0</v>
      </c>
      <c r="L51" s="64" t="s">
        <v>485</v>
      </c>
      <c r="M51" s="64" t="s">
        <v>485</v>
      </c>
      <c r="N51" s="64" t="s">
        <v>485</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1640</v>
      </c>
      <c r="L52" s="64">
        <v>1678</v>
      </c>
      <c r="M52" s="64">
        <v>1715</v>
      </c>
      <c r="N52" s="64">
        <v>1727</v>
      </c>
      <c r="O52" s="65">
        <v>1717</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565</v>
      </c>
      <c r="L53" s="69">
        <v>907</v>
      </c>
      <c r="M53" s="69">
        <v>761</v>
      </c>
      <c r="N53" s="69">
        <v>769</v>
      </c>
      <c r="O53" s="70">
        <v>828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cC4sDGcCy4nJs//OEs4U49f3Pex3zCBF0STp6R0ieiZBId+T3Z3eRNf5BlTCE5pIu+ell7tG+V2fh040wlp2g==" saltValue="pub8H0RAGE3hxWKdRZUX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184" t="s">
        <v>30</v>
      </c>
      <c r="C41" s="1185"/>
      <c r="D41" s="105"/>
      <c r="E41" s="1190" t="s">
        <v>31</v>
      </c>
      <c r="F41" s="1190"/>
      <c r="G41" s="1190"/>
      <c r="H41" s="1191"/>
      <c r="I41" s="343">
        <v>24841</v>
      </c>
      <c r="J41" s="344">
        <v>25880</v>
      </c>
      <c r="K41" s="344">
        <v>24705</v>
      </c>
      <c r="L41" s="344">
        <v>23722</v>
      </c>
      <c r="M41" s="345">
        <v>22728</v>
      </c>
    </row>
    <row r="42" spans="2:13" ht="27.75" customHeight="1">
      <c r="B42" s="1186"/>
      <c r="C42" s="1187"/>
      <c r="D42" s="106"/>
      <c r="E42" s="1192" t="s">
        <v>32</v>
      </c>
      <c r="F42" s="1192"/>
      <c r="G42" s="1192"/>
      <c r="H42" s="1193"/>
      <c r="I42" s="346">
        <v>1105</v>
      </c>
      <c r="J42" s="347">
        <v>1023</v>
      </c>
      <c r="K42" s="347">
        <v>988</v>
      </c>
      <c r="L42" s="347">
        <v>948</v>
      </c>
      <c r="M42" s="348">
        <v>1656</v>
      </c>
    </row>
    <row r="43" spans="2:13" ht="27.75" customHeight="1">
      <c r="B43" s="1186"/>
      <c r="C43" s="1187"/>
      <c r="D43" s="106"/>
      <c r="E43" s="1192" t="s">
        <v>33</v>
      </c>
      <c r="F43" s="1192"/>
      <c r="G43" s="1192"/>
      <c r="H43" s="1193"/>
      <c r="I43" s="346">
        <v>4088</v>
      </c>
      <c r="J43" s="347">
        <v>3897</v>
      </c>
      <c r="K43" s="347">
        <v>3574</v>
      </c>
      <c r="L43" s="347">
        <v>3250</v>
      </c>
      <c r="M43" s="348">
        <v>3192</v>
      </c>
    </row>
    <row r="44" spans="2:13" ht="27.75" customHeight="1">
      <c r="B44" s="1186"/>
      <c r="C44" s="1187"/>
      <c r="D44" s="106"/>
      <c r="E44" s="1192" t="s">
        <v>34</v>
      </c>
      <c r="F44" s="1192"/>
      <c r="G44" s="1192"/>
      <c r="H44" s="1193"/>
      <c r="I44" s="346">
        <v>773</v>
      </c>
      <c r="J44" s="347">
        <v>774</v>
      </c>
      <c r="K44" s="347">
        <v>706</v>
      </c>
      <c r="L44" s="347">
        <v>638</v>
      </c>
      <c r="M44" s="348">
        <v>569</v>
      </c>
    </row>
    <row r="45" spans="2:13" ht="27.75" customHeight="1">
      <c r="B45" s="1186"/>
      <c r="C45" s="1187"/>
      <c r="D45" s="106"/>
      <c r="E45" s="1192" t="s">
        <v>35</v>
      </c>
      <c r="F45" s="1192"/>
      <c r="G45" s="1192"/>
      <c r="H45" s="1193"/>
      <c r="I45" s="346">
        <v>2418</v>
      </c>
      <c r="J45" s="347">
        <v>2549</v>
      </c>
      <c r="K45" s="347">
        <v>2479</v>
      </c>
      <c r="L45" s="347">
        <v>2469</v>
      </c>
      <c r="M45" s="348">
        <v>2510</v>
      </c>
    </row>
    <row r="46" spans="2:13" ht="27.75" customHeight="1">
      <c r="B46" s="1186"/>
      <c r="C46" s="1187"/>
      <c r="D46" s="107"/>
      <c r="E46" s="1192" t="s">
        <v>36</v>
      </c>
      <c r="F46" s="1192"/>
      <c r="G46" s="1192"/>
      <c r="H46" s="1193"/>
      <c r="I46" s="346" t="s">
        <v>485</v>
      </c>
      <c r="J46" s="347" t="s">
        <v>485</v>
      </c>
      <c r="K46" s="347" t="s">
        <v>485</v>
      </c>
      <c r="L46" s="347" t="s">
        <v>485</v>
      </c>
      <c r="M46" s="348" t="s">
        <v>485</v>
      </c>
    </row>
    <row r="47" spans="2:13" ht="27.75" customHeight="1">
      <c r="B47" s="1186"/>
      <c r="C47" s="1187"/>
      <c r="D47" s="108"/>
      <c r="E47" s="1194" t="s">
        <v>37</v>
      </c>
      <c r="F47" s="1195"/>
      <c r="G47" s="1195"/>
      <c r="H47" s="1196"/>
      <c r="I47" s="346" t="s">
        <v>485</v>
      </c>
      <c r="J47" s="347" t="s">
        <v>485</v>
      </c>
      <c r="K47" s="347" t="s">
        <v>485</v>
      </c>
      <c r="L47" s="347" t="s">
        <v>485</v>
      </c>
      <c r="M47" s="348" t="s">
        <v>485</v>
      </c>
    </row>
    <row r="48" spans="2:13" ht="27.75" customHeight="1">
      <c r="B48" s="1186"/>
      <c r="C48" s="1187"/>
      <c r="D48" s="106"/>
      <c r="E48" s="1192" t="s">
        <v>38</v>
      </c>
      <c r="F48" s="1192"/>
      <c r="G48" s="1192"/>
      <c r="H48" s="1193"/>
      <c r="I48" s="346" t="s">
        <v>485</v>
      </c>
      <c r="J48" s="347" t="s">
        <v>485</v>
      </c>
      <c r="K48" s="347" t="s">
        <v>485</v>
      </c>
      <c r="L48" s="347" t="s">
        <v>485</v>
      </c>
      <c r="M48" s="348" t="s">
        <v>485</v>
      </c>
    </row>
    <row r="49" spans="2:13" ht="27.75" customHeight="1">
      <c r="B49" s="1188"/>
      <c r="C49" s="1189"/>
      <c r="D49" s="106"/>
      <c r="E49" s="1192" t="s">
        <v>39</v>
      </c>
      <c r="F49" s="1192"/>
      <c r="G49" s="1192"/>
      <c r="H49" s="1193"/>
      <c r="I49" s="346" t="s">
        <v>485</v>
      </c>
      <c r="J49" s="347" t="s">
        <v>485</v>
      </c>
      <c r="K49" s="347" t="s">
        <v>485</v>
      </c>
      <c r="L49" s="347" t="s">
        <v>485</v>
      </c>
      <c r="M49" s="348" t="s">
        <v>485</v>
      </c>
    </row>
    <row r="50" spans="2:13" ht="27.75" customHeight="1">
      <c r="B50" s="1197" t="s">
        <v>40</v>
      </c>
      <c r="C50" s="1198"/>
      <c r="D50" s="109"/>
      <c r="E50" s="1192" t="s">
        <v>41</v>
      </c>
      <c r="F50" s="1192"/>
      <c r="G50" s="1192"/>
      <c r="H50" s="1193"/>
      <c r="I50" s="346">
        <v>1838</v>
      </c>
      <c r="J50" s="347">
        <v>2124</v>
      </c>
      <c r="K50" s="347">
        <v>2416</v>
      </c>
      <c r="L50" s="347">
        <v>2703</v>
      </c>
      <c r="M50" s="348">
        <v>3867</v>
      </c>
    </row>
    <row r="51" spans="2:13" ht="27.75" customHeight="1">
      <c r="B51" s="1186"/>
      <c r="C51" s="1187"/>
      <c r="D51" s="106"/>
      <c r="E51" s="1192" t="s">
        <v>42</v>
      </c>
      <c r="F51" s="1192"/>
      <c r="G51" s="1192"/>
      <c r="H51" s="1193"/>
      <c r="I51" s="346">
        <v>3917</v>
      </c>
      <c r="J51" s="347">
        <v>3879</v>
      </c>
      <c r="K51" s="347">
        <v>3502</v>
      </c>
      <c r="L51" s="347">
        <v>3289</v>
      </c>
      <c r="M51" s="348">
        <v>3314</v>
      </c>
    </row>
    <row r="52" spans="2:13" ht="27.75" customHeight="1">
      <c r="B52" s="1188"/>
      <c r="C52" s="1189"/>
      <c r="D52" s="106"/>
      <c r="E52" s="1192" t="s">
        <v>43</v>
      </c>
      <c r="F52" s="1192"/>
      <c r="G52" s="1192"/>
      <c r="H52" s="1193"/>
      <c r="I52" s="346">
        <v>18359</v>
      </c>
      <c r="J52" s="347">
        <v>18693</v>
      </c>
      <c r="K52" s="347">
        <v>17937</v>
      </c>
      <c r="L52" s="347">
        <v>17054</v>
      </c>
      <c r="M52" s="348">
        <v>15855</v>
      </c>
    </row>
    <row r="53" spans="2:13" ht="27.75" customHeight="1" thickBot="1">
      <c r="B53" s="1199" t="s">
        <v>19</v>
      </c>
      <c r="C53" s="1200"/>
      <c r="D53" s="110"/>
      <c r="E53" s="1201" t="s">
        <v>44</v>
      </c>
      <c r="F53" s="1201"/>
      <c r="G53" s="1201"/>
      <c r="H53" s="1202"/>
      <c r="I53" s="349">
        <v>9111</v>
      </c>
      <c r="J53" s="350">
        <v>9427</v>
      </c>
      <c r="K53" s="350">
        <v>8597</v>
      </c>
      <c r="L53" s="350">
        <v>7980</v>
      </c>
      <c r="M53" s="351">
        <v>7619</v>
      </c>
    </row>
    <row r="54" spans="2:13" ht="27.75" customHeight="1">
      <c r="B54" s="111"/>
      <c r="C54" s="112"/>
      <c r="D54" s="112"/>
      <c r="E54" s="113"/>
      <c r="F54" s="113"/>
      <c r="G54" s="113"/>
      <c r="H54" s="113"/>
      <c r="I54" s="114"/>
      <c r="J54" s="114"/>
      <c r="K54" s="114"/>
      <c r="L54" s="114"/>
      <c r="M54" s="114"/>
    </row>
    <row r="55" spans="2:13"/>
  </sheetData>
  <sheetProtection algorithmName="SHA-512" hashValue="xXVzp0yczV5sjWw0kFG0cwKV3mG9j5dH1xcd3vj4VeIaDMseIv0XuC06aQ/lbjs8PgZ45a4zTBw4KYM7BL4SJw==" saltValue="dLxZAciuC2cZQltmpDcF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11" t="s">
        <v>46</v>
      </c>
      <c r="D55" s="1211"/>
      <c r="E55" s="1212"/>
      <c r="F55" s="352">
        <v>1617</v>
      </c>
      <c r="G55" s="352">
        <v>1793</v>
      </c>
      <c r="H55" s="353">
        <v>2600</v>
      </c>
    </row>
    <row r="56" spans="2:8" ht="52.5" customHeight="1">
      <c r="B56" s="122"/>
      <c r="C56" s="1213" t="s">
        <v>47</v>
      </c>
      <c r="D56" s="1213"/>
      <c r="E56" s="1214"/>
      <c r="F56" s="354" t="s">
        <v>485</v>
      </c>
      <c r="G56" s="354" t="s">
        <v>485</v>
      </c>
      <c r="H56" s="355">
        <v>442</v>
      </c>
    </row>
    <row r="57" spans="2:8" ht="53.25" customHeight="1">
      <c r="B57" s="122"/>
      <c r="C57" s="1215" t="s">
        <v>48</v>
      </c>
      <c r="D57" s="1215"/>
      <c r="E57" s="1216"/>
      <c r="F57" s="356">
        <v>56</v>
      </c>
      <c r="G57" s="356">
        <v>58</v>
      </c>
      <c r="H57" s="357">
        <v>57</v>
      </c>
    </row>
    <row r="58" spans="2:8" ht="45.75" customHeight="1">
      <c r="B58" s="123"/>
      <c r="C58" s="1203" t="s">
        <v>548</v>
      </c>
      <c r="D58" s="1204"/>
      <c r="E58" s="1205"/>
      <c r="F58" s="358">
        <v>38</v>
      </c>
      <c r="G58" s="358">
        <v>41</v>
      </c>
      <c r="H58" s="359">
        <v>40</v>
      </c>
    </row>
    <row r="59" spans="2:8" ht="45.75" customHeight="1">
      <c r="B59" s="123"/>
      <c r="C59" s="1203" t="s">
        <v>549</v>
      </c>
      <c r="D59" s="1204"/>
      <c r="E59" s="1205"/>
      <c r="F59" s="358">
        <v>16</v>
      </c>
      <c r="G59" s="358">
        <v>15</v>
      </c>
      <c r="H59" s="359">
        <v>15</v>
      </c>
    </row>
    <row r="60" spans="2:8" ht="45.75" customHeight="1">
      <c r="B60" s="123"/>
      <c r="C60" s="1203" t="s">
        <v>550</v>
      </c>
      <c r="D60" s="1204"/>
      <c r="E60" s="1205"/>
      <c r="F60" s="358">
        <v>2</v>
      </c>
      <c r="G60" s="358">
        <v>2</v>
      </c>
      <c r="H60" s="359">
        <v>2</v>
      </c>
    </row>
    <row r="61" spans="2:8" ht="45.75" customHeight="1">
      <c r="B61" s="123"/>
      <c r="C61" s="1203"/>
      <c r="D61" s="1204"/>
      <c r="E61" s="1205"/>
      <c r="F61" s="358"/>
      <c r="G61" s="358"/>
      <c r="H61" s="359"/>
    </row>
    <row r="62" spans="2:8" ht="45.75" customHeight="1" thickBot="1">
      <c r="B62" s="124"/>
      <c r="C62" s="1206"/>
      <c r="D62" s="1207"/>
      <c r="E62" s="1208"/>
      <c r="F62" s="360"/>
      <c r="G62" s="360"/>
      <c r="H62" s="361"/>
    </row>
    <row r="63" spans="2:8" ht="52.5" customHeight="1" thickBot="1">
      <c r="B63" s="125"/>
      <c r="C63" s="1209" t="s">
        <v>49</v>
      </c>
      <c r="D63" s="1209"/>
      <c r="E63" s="1210"/>
      <c r="F63" s="362">
        <v>1673</v>
      </c>
      <c r="G63" s="362">
        <v>1852</v>
      </c>
      <c r="H63" s="363">
        <v>3099</v>
      </c>
    </row>
    <row r="64" spans="2:8"/>
  </sheetData>
  <sheetProtection algorithmName="SHA-512" hashValue="FBny2/ZG41EPstiT6MgYaBIfcxYftYhmq3ysG3QTvcMwFOe4/Eqh2zr2G8Vdo8D5w13PBFpSnfylezOT23UryA==" saltValue="e4pTc9Rsez0aGlsgpIB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522</v>
      </c>
      <c r="G2" s="139"/>
      <c r="H2" s="140"/>
    </row>
    <row r="3" spans="1:8">
      <c r="A3" s="136" t="s">
        <v>515</v>
      </c>
      <c r="B3" s="141"/>
      <c r="C3" s="142"/>
      <c r="D3" s="143">
        <v>22822</v>
      </c>
      <c r="E3" s="144"/>
      <c r="F3" s="145">
        <v>52068</v>
      </c>
      <c r="G3" s="146"/>
      <c r="H3" s="147"/>
    </row>
    <row r="4" spans="1:8">
      <c r="A4" s="148"/>
      <c r="B4" s="149"/>
      <c r="C4" s="150"/>
      <c r="D4" s="151">
        <v>15319</v>
      </c>
      <c r="E4" s="152"/>
      <c r="F4" s="153">
        <v>26936</v>
      </c>
      <c r="G4" s="154"/>
      <c r="H4" s="155"/>
    </row>
    <row r="5" spans="1:8">
      <c r="A5" s="136" t="s">
        <v>517</v>
      </c>
      <c r="B5" s="141"/>
      <c r="C5" s="142"/>
      <c r="D5" s="143">
        <v>43805</v>
      </c>
      <c r="E5" s="144"/>
      <c r="F5" s="145">
        <v>47161</v>
      </c>
      <c r="G5" s="146"/>
      <c r="H5" s="147"/>
    </row>
    <row r="6" spans="1:8">
      <c r="A6" s="148"/>
      <c r="B6" s="149"/>
      <c r="C6" s="150"/>
      <c r="D6" s="151">
        <v>32084</v>
      </c>
      <c r="E6" s="152"/>
      <c r="F6" s="153">
        <v>24595</v>
      </c>
      <c r="G6" s="154"/>
      <c r="H6" s="155"/>
    </row>
    <row r="7" spans="1:8">
      <c r="A7" s="136" t="s">
        <v>518</v>
      </c>
      <c r="B7" s="141"/>
      <c r="C7" s="142"/>
      <c r="D7" s="143">
        <v>17507</v>
      </c>
      <c r="E7" s="144"/>
      <c r="F7" s="145">
        <v>43423</v>
      </c>
      <c r="G7" s="146"/>
      <c r="H7" s="147"/>
    </row>
    <row r="8" spans="1:8">
      <c r="A8" s="148"/>
      <c r="B8" s="149"/>
      <c r="C8" s="150"/>
      <c r="D8" s="151">
        <v>8648</v>
      </c>
      <c r="E8" s="152"/>
      <c r="F8" s="153">
        <v>22207</v>
      </c>
      <c r="G8" s="154"/>
      <c r="H8" s="155"/>
    </row>
    <row r="9" spans="1:8">
      <c r="A9" s="136" t="s">
        <v>519</v>
      </c>
      <c r="B9" s="141"/>
      <c r="C9" s="142"/>
      <c r="D9" s="143">
        <v>35847</v>
      </c>
      <c r="E9" s="144"/>
      <c r="F9" s="145">
        <v>45265</v>
      </c>
      <c r="G9" s="146"/>
      <c r="H9" s="147"/>
    </row>
    <row r="10" spans="1:8">
      <c r="A10" s="148"/>
      <c r="B10" s="149"/>
      <c r="C10" s="150"/>
      <c r="D10" s="151">
        <v>13007</v>
      </c>
      <c r="E10" s="152"/>
      <c r="F10" s="153">
        <v>22600</v>
      </c>
      <c r="G10" s="154"/>
      <c r="H10" s="155"/>
    </row>
    <row r="11" spans="1:8">
      <c r="A11" s="136" t="s">
        <v>520</v>
      </c>
      <c r="B11" s="141"/>
      <c r="C11" s="142"/>
      <c r="D11" s="143">
        <v>36269</v>
      </c>
      <c r="E11" s="144"/>
      <c r="F11" s="145">
        <v>54621</v>
      </c>
      <c r="G11" s="146"/>
      <c r="H11" s="147"/>
    </row>
    <row r="12" spans="1:8">
      <c r="A12" s="148"/>
      <c r="B12" s="149"/>
      <c r="C12" s="156"/>
      <c r="D12" s="151">
        <v>16199</v>
      </c>
      <c r="E12" s="152"/>
      <c r="F12" s="153">
        <v>30892</v>
      </c>
      <c r="G12" s="154"/>
      <c r="H12" s="155"/>
    </row>
    <row r="13" spans="1:8">
      <c r="A13" s="136"/>
      <c r="B13" s="141"/>
      <c r="C13" s="157"/>
      <c r="D13" s="158">
        <v>31250</v>
      </c>
      <c r="E13" s="159"/>
      <c r="F13" s="160">
        <v>48508</v>
      </c>
      <c r="G13" s="161"/>
      <c r="H13" s="147"/>
    </row>
    <row r="14" spans="1:8">
      <c r="A14" s="148"/>
      <c r="B14" s="149"/>
      <c r="C14" s="150"/>
      <c r="D14" s="151">
        <v>17051</v>
      </c>
      <c r="E14" s="152"/>
      <c r="F14" s="153">
        <v>25446</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3.05</v>
      </c>
      <c r="C19" s="162">
        <f>ROUND(VALUE(SUBSTITUTE(実質収支比率等に係る経年分析!G$48,"▲","-")),2)</f>
        <v>2.7</v>
      </c>
      <c r="D19" s="162">
        <f>ROUND(VALUE(SUBSTITUTE(実質収支比率等に係る経年分析!H$48,"▲","-")),2)</f>
        <v>3.27</v>
      </c>
      <c r="E19" s="162">
        <f>ROUND(VALUE(SUBSTITUTE(実質収支比率等に係る経年分析!I$48,"▲","-")),2)</f>
        <v>2.27</v>
      </c>
      <c r="F19" s="162">
        <f>ROUND(VALUE(SUBSTITUTE(実質収支比率等に係る経年分析!J$48,"▲","-")),2)</f>
        <v>7.86</v>
      </c>
    </row>
    <row r="20" spans="1:11">
      <c r="A20" s="162" t="s">
        <v>53</v>
      </c>
      <c r="B20" s="162">
        <f>ROUND(VALUE(SUBSTITUTE(実質収支比率等に係る経年分析!F$47,"▲","-")),2)</f>
        <v>12.94</v>
      </c>
      <c r="C20" s="162">
        <f>ROUND(VALUE(SUBSTITUTE(実質収支比率等に係る経年分析!G$47,"▲","-")),2)</f>
        <v>13.48</v>
      </c>
      <c r="D20" s="162">
        <f>ROUND(VALUE(SUBSTITUTE(実質収支比率等に係る経年分析!H$47,"▲","-")),2)</f>
        <v>15.08</v>
      </c>
      <c r="E20" s="162">
        <f>ROUND(VALUE(SUBSTITUTE(実質収支比率等に係る経年分析!I$47,"▲","-")),2)</f>
        <v>16.22</v>
      </c>
      <c r="F20" s="162">
        <f>ROUND(VALUE(SUBSTITUTE(実質収支比率等に係る経年分析!J$47,"▲","-")),2)</f>
        <v>22.51</v>
      </c>
    </row>
    <row r="21" spans="1:11">
      <c r="A21" s="162" t="s">
        <v>54</v>
      </c>
      <c r="B21" s="162">
        <f>IF(ISNUMBER(VALUE(SUBSTITUTE(実質収支比率等に係る経年分析!F$49,"▲","-"))),ROUND(VALUE(SUBSTITUTE(実質収支比率等に係る経年分析!F$49,"▲","-")),2),NA())</f>
        <v>3.02</v>
      </c>
      <c r="C21" s="162">
        <f>IF(ISNUMBER(VALUE(SUBSTITUTE(実質収支比率等に係る経年分析!G$49,"▲","-"))),ROUND(VALUE(SUBSTITUTE(実質収支比率等に係る経年分析!G$49,"▲","-")),2),NA())</f>
        <v>1.3</v>
      </c>
      <c r="D21" s="162">
        <f>IF(ISNUMBER(VALUE(SUBSTITUTE(実質収支比率等に係る経年分析!H$49,"▲","-"))),ROUND(VALUE(SUBSTITUTE(実質収支比率等に係る経年分析!H$49,"▲","-")),2),NA())</f>
        <v>1.93</v>
      </c>
      <c r="E21" s="162">
        <f>IF(ISNUMBER(VALUE(SUBSTITUTE(実質収支比率等に係る経年分析!I$49,"▲","-"))),ROUND(VALUE(SUBSTITUTE(実質収支比率等に係る経年分析!I$49,"▲","-")),2),NA())</f>
        <v>0.7</v>
      </c>
      <c r="F21" s="162">
        <f>IF(ISNUMBER(VALUE(SUBSTITUTE(実質収支比率等に係る経年分析!J$49,"▲","-"))),ROUND(VALUE(SUBSTITUTE(実質収支比率等に係る経年分析!J$49,"▲","-")),2),NA())</f>
        <v>12.67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0.03</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0.09</v>
      </c>
    </row>
    <row r="35" spans="1:16">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1.0900000000000001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0.37</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7.85</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1640</v>
      </c>
      <c r="E42" s="164"/>
      <c r="F42" s="164"/>
      <c r="G42" s="164">
        <f>'実質公債費比率（分子）の構造'!L$52</f>
        <v>1678</v>
      </c>
      <c r="H42" s="164"/>
      <c r="I42" s="164"/>
      <c r="J42" s="164">
        <f>'実質公債費比率（分子）の構造'!M$52</f>
        <v>1715</v>
      </c>
      <c r="K42" s="164"/>
      <c r="L42" s="164"/>
      <c r="M42" s="164">
        <f>'実質公債費比率（分子）の構造'!N$52</f>
        <v>1727</v>
      </c>
      <c r="N42" s="164"/>
      <c r="O42" s="164"/>
      <c r="P42" s="164">
        <f>'実質公債費比率（分子）の構造'!O$52</f>
        <v>1717</v>
      </c>
    </row>
    <row r="43" spans="1:16">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47</v>
      </c>
      <c r="C44" s="164"/>
      <c r="D44" s="164"/>
      <c r="E44" s="164">
        <f>'実質公債費比率（分子）の構造'!L$50</f>
        <v>237</v>
      </c>
      <c r="F44" s="164"/>
      <c r="G44" s="164"/>
      <c r="H44" s="164">
        <f>'実質公債費比率（分子）の構造'!M$50</f>
        <v>32</v>
      </c>
      <c r="I44" s="164"/>
      <c r="J44" s="164"/>
      <c r="K44" s="164">
        <f>'実質公債費比率（分子）の構造'!N$50</f>
        <v>29</v>
      </c>
      <c r="L44" s="164"/>
      <c r="M44" s="164"/>
      <c r="N44" s="164">
        <f>'実質公債費比率（分子）の構造'!O$50</f>
        <v>35</v>
      </c>
      <c r="O44" s="164"/>
      <c r="P44" s="164"/>
    </row>
    <row r="45" spans="1:16">
      <c r="A45" s="164" t="s">
        <v>63</v>
      </c>
      <c r="B45" s="164">
        <f>'実質公債費比率（分子）の構造'!K$49</f>
        <v>48</v>
      </c>
      <c r="C45" s="164"/>
      <c r="D45" s="164"/>
      <c r="E45" s="164">
        <f>'実質公債費比率（分子）の構造'!L$49</f>
        <v>69</v>
      </c>
      <c r="F45" s="164"/>
      <c r="G45" s="164"/>
      <c r="H45" s="164">
        <f>'実質公債費比率（分子）の構造'!M$49</f>
        <v>70</v>
      </c>
      <c r="I45" s="164"/>
      <c r="J45" s="164"/>
      <c r="K45" s="164">
        <f>'実質公債費比率（分子）の構造'!N$49</f>
        <v>70</v>
      </c>
      <c r="L45" s="164"/>
      <c r="M45" s="164"/>
      <c r="N45" s="164">
        <f>'実質公債費比率（分子）の構造'!O$49</f>
        <v>70</v>
      </c>
      <c r="O45" s="164"/>
      <c r="P45" s="164"/>
    </row>
    <row r="46" spans="1:16">
      <c r="A46" s="164" t="s">
        <v>64</v>
      </c>
      <c r="B46" s="164">
        <f>'実質公債費比率（分子）の構造'!K$48</f>
        <v>272</v>
      </c>
      <c r="C46" s="164"/>
      <c r="D46" s="164"/>
      <c r="E46" s="164">
        <f>'実質公債費比率（分子）の構造'!L$48</f>
        <v>273</v>
      </c>
      <c r="F46" s="164"/>
      <c r="G46" s="164"/>
      <c r="H46" s="164">
        <f>'実質公債費比率（分子）の構造'!M$48</f>
        <v>271</v>
      </c>
      <c r="I46" s="164"/>
      <c r="J46" s="164"/>
      <c r="K46" s="164">
        <f>'実質公債費比率（分子）の構造'!N$48</f>
        <v>268</v>
      </c>
      <c r="L46" s="164"/>
      <c r="M46" s="164"/>
      <c r="N46" s="164">
        <f>'実質公債費比率（分子）の構造'!O$48</f>
        <v>279</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1838</v>
      </c>
      <c r="C49" s="164"/>
      <c r="D49" s="164"/>
      <c r="E49" s="164">
        <f>'実質公債費比率（分子）の構造'!L$45</f>
        <v>2006</v>
      </c>
      <c r="F49" s="164"/>
      <c r="G49" s="164"/>
      <c r="H49" s="164">
        <f>'実質公債費比率（分子）の構造'!M$45</f>
        <v>2103</v>
      </c>
      <c r="I49" s="164"/>
      <c r="J49" s="164"/>
      <c r="K49" s="164">
        <f>'実質公債費比率（分子）の構造'!N$45</f>
        <v>2129</v>
      </c>
      <c r="L49" s="164"/>
      <c r="M49" s="164"/>
      <c r="N49" s="164">
        <f>'実質公債費比率（分子）の構造'!O$45</f>
        <v>2161</v>
      </c>
      <c r="O49" s="164"/>
      <c r="P49" s="164"/>
    </row>
    <row r="50" spans="1:16">
      <c r="A50" s="164" t="s">
        <v>67</v>
      </c>
      <c r="B50" s="164" t="e">
        <f>NA()</f>
        <v>#N/A</v>
      </c>
      <c r="C50" s="164">
        <f>IF(ISNUMBER('実質公債費比率（分子）の構造'!K$53),'実質公債費比率（分子）の構造'!K$53,NA())</f>
        <v>565</v>
      </c>
      <c r="D50" s="164" t="e">
        <f>NA()</f>
        <v>#N/A</v>
      </c>
      <c r="E50" s="164" t="e">
        <f>NA()</f>
        <v>#N/A</v>
      </c>
      <c r="F50" s="164">
        <f>IF(ISNUMBER('実質公債費比率（分子）の構造'!L$53),'実質公債費比率（分子）の構造'!L$53,NA())</f>
        <v>907</v>
      </c>
      <c r="G50" s="164" t="e">
        <f>NA()</f>
        <v>#N/A</v>
      </c>
      <c r="H50" s="164" t="e">
        <f>NA()</f>
        <v>#N/A</v>
      </c>
      <c r="I50" s="164">
        <f>IF(ISNUMBER('実質公債費比率（分子）の構造'!M$53),'実質公債費比率（分子）の構造'!M$53,NA())</f>
        <v>761</v>
      </c>
      <c r="J50" s="164" t="e">
        <f>NA()</f>
        <v>#N/A</v>
      </c>
      <c r="K50" s="164" t="e">
        <f>NA()</f>
        <v>#N/A</v>
      </c>
      <c r="L50" s="164">
        <f>IF(ISNUMBER('実質公債費比率（分子）の構造'!N$53),'実質公債費比率（分子）の構造'!N$53,NA())</f>
        <v>769</v>
      </c>
      <c r="M50" s="164" t="e">
        <f>NA()</f>
        <v>#N/A</v>
      </c>
      <c r="N50" s="164" t="e">
        <f>NA()</f>
        <v>#N/A</v>
      </c>
      <c r="O50" s="164">
        <f>IF(ISNUMBER('実質公債費比率（分子）の構造'!O$53),'実質公債費比率（分子）の構造'!O$53,NA())</f>
        <v>828</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18359</v>
      </c>
      <c r="E56" s="163"/>
      <c r="F56" s="163"/>
      <c r="G56" s="163">
        <f>'将来負担比率（分子）の構造'!J$52</f>
        <v>18693</v>
      </c>
      <c r="H56" s="163"/>
      <c r="I56" s="163"/>
      <c r="J56" s="163">
        <f>'将来負担比率（分子）の構造'!K$52</f>
        <v>17937</v>
      </c>
      <c r="K56" s="163"/>
      <c r="L56" s="163"/>
      <c r="M56" s="163">
        <f>'将来負担比率（分子）の構造'!L$52</f>
        <v>17054</v>
      </c>
      <c r="N56" s="163"/>
      <c r="O56" s="163"/>
      <c r="P56" s="163">
        <f>'将来負担比率（分子）の構造'!M$52</f>
        <v>15855</v>
      </c>
    </row>
    <row r="57" spans="1:16">
      <c r="A57" s="163" t="s">
        <v>42</v>
      </c>
      <c r="B57" s="163"/>
      <c r="C57" s="163"/>
      <c r="D57" s="163">
        <f>'将来負担比率（分子）の構造'!I$51</f>
        <v>3917</v>
      </c>
      <c r="E57" s="163"/>
      <c r="F57" s="163"/>
      <c r="G57" s="163">
        <f>'将来負担比率（分子）の構造'!J$51</f>
        <v>3879</v>
      </c>
      <c r="H57" s="163"/>
      <c r="I57" s="163"/>
      <c r="J57" s="163">
        <f>'将来負担比率（分子）の構造'!K$51</f>
        <v>3502</v>
      </c>
      <c r="K57" s="163"/>
      <c r="L57" s="163"/>
      <c r="M57" s="163">
        <f>'将来負担比率（分子）の構造'!L$51</f>
        <v>3289</v>
      </c>
      <c r="N57" s="163"/>
      <c r="O57" s="163"/>
      <c r="P57" s="163">
        <f>'将来負担比率（分子）の構造'!M$51</f>
        <v>3314</v>
      </c>
    </row>
    <row r="58" spans="1:16">
      <c r="A58" s="163" t="s">
        <v>41</v>
      </c>
      <c r="B58" s="163"/>
      <c r="C58" s="163"/>
      <c r="D58" s="163">
        <f>'将来負担比率（分子）の構造'!I$50</f>
        <v>1838</v>
      </c>
      <c r="E58" s="163"/>
      <c r="F58" s="163"/>
      <c r="G58" s="163">
        <f>'将来負担比率（分子）の構造'!J$50</f>
        <v>2124</v>
      </c>
      <c r="H58" s="163"/>
      <c r="I58" s="163"/>
      <c r="J58" s="163">
        <f>'将来負担比率（分子）の構造'!K$50</f>
        <v>2416</v>
      </c>
      <c r="K58" s="163"/>
      <c r="L58" s="163"/>
      <c r="M58" s="163">
        <f>'将来負担比率（分子）の構造'!L$50</f>
        <v>2703</v>
      </c>
      <c r="N58" s="163"/>
      <c r="O58" s="163"/>
      <c r="P58" s="163">
        <f>'将来負担比率（分子）の構造'!M$50</f>
        <v>3867</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2418</v>
      </c>
      <c r="C62" s="163"/>
      <c r="D62" s="163"/>
      <c r="E62" s="163">
        <f>'将来負担比率（分子）の構造'!J$45</f>
        <v>2549</v>
      </c>
      <c r="F62" s="163"/>
      <c r="G62" s="163"/>
      <c r="H62" s="163">
        <f>'将来負担比率（分子）の構造'!K$45</f>
        <v>2479</v>
      </c>
      <c r="I62" s="163"/>
      <c r="J62" s="163"/>
      <c r="K62" s="163">
        <f>'将来負担比率（分子）の構造'!L$45</f>
        <v>2469</v>
      </c>
      <c r="L62" s="163"/>
      <c r="M62" s="163"/>
      <c r="N62" s="163">
        <f>'将来負担比率（分子）の構造'!M$45</f>
        <v>2510</v>
      </c>
      <c r="O62" s="163"/>
      <c r="P62" s="163"/>
    </row>
    <row r="63" spans="1:16">
      <c r="A63" s="163" t="s">
        <v>34</v>
      </c>
      <c r="B63" s="163">
        <f>'将来負担比率（分子）の構造'!I$44</f>
        <v>773</v>
      </c>
      <c r="C63" s="163"/>
      <c r="D63" s="163"/>
      <c r="E63" s="163">
        <f>'将来負担比率（分子）の構造'!J$44</f>
        <v>774</v>
      </c>
      <c r="F63" s="163"/>
      <c r="G63" s="163"/>
      <c r="H63" s="163">
        <f>'将来負担比率（分子）の構造'!K$44</f>
        <v>706</v>
      </c>
      <c r="I63" s="163"/>
      <c r="J63" s="163"/>
      <c r="K63" s="163">
        <f>'将来負担比率（分子）の構造'!L$44</f>
        <v>638</v>
      </c>
      <c r="L63" s="163"/>
      <c r="M63" s="163"/>
      <c r="N63" s="163">
        <f>'将来負担比率（分子）の構造'!M$44</f>
        <v>569</v>
      </c>
      <c r="O63" s="163"/>
      <c r="P63" s="163"/>
    </row>
    <row r="64" spans="1:16">
      <c r="A64" s="163" t="s">
        <v>33</v>
      </c>
      <c r="B64" s="163">
        <f>'将来負担比率（分子）の構造'!I$43</f>
        <v>4088</v>
      </c>
      <c r="C64" s="163"/>
      <c r="D64" s="163"/>
      <c r="E64" s="163">
        <f>'将来負担比率（分子）の構造'!J$43</f>
        <v>3897</v>
      </c>
      <c r="F64" s="163"/>
      <c r="G64" s="163"/>
      <c r="H64" s="163">
        <f>'将来負担比率（分子）の構造'!K$43</f>
        <v>3574</v>
      </c>
      <c r="I64" s="163"/>
      <c r="J64" s="163"/>
      <c r="K64" s="163">
        <f>'将来負担比率（分子）の構造'!L$43</f>
        <v>3250</v>
      </c>
      <c r="L64" s="163"/>
      <c r="M64" s="163"/>
      <c r="N64" s="163">
        <f>'将来負担比率（分子）の構造'!M$43</f>
        <v>3192</v>
      </c>
      <c r="O64" s="163"/>
      <c r="P64" s="163"/>
    </row>
    <row r="65" spans="1:16">
      <c r="A65" s="163" t="s">
        <v>32</v>
      </c>
      <c r="B65" s="163">
        <f>'将来負担比率（分子）の構造'!I$42</f>
        <v>1105</v>
      </c>
      <c r="C65" s="163"/>
      <c r="D65" s="163"/>
      <c r="E65" s="163">
        <f>'将来負担比率（分子）の構造'!J$42</f>
        <v>1023</v>
      </c>
      <c r="F65" s="163"/>
      <c r="G65" s="163"/>
      <c r="H65" s="163">
        <f>'将来負担比率（分子）の構造'!K$42</f>
        <v>988</v>
      </c>
      <c r="I65" s="163"/>
      <c r="J65" s="163"/>
      <c r="K65" s="163">
        <f>'将来負担比率（分子）の構造'!L$42</f>
        <v>948</v>
      </c>
      <c r="L65" s="163"/>
      <c r="M65" s="163"/>
      <c r="N65" s="163">
        <f>'将来負担比率（分子）の構造'!M$42</f>
        <v>1656</v>
      </c>
      <c r="O65" s="163"/>
      <c r="P65" s="163"/>
    </row>
    <row r="66" spans="1:16">
      <c r="A66" s="163" t="s">
        <v>31</v>
      </c>
      <c r="B66" s="163">
        <f>'将来負担比率（分子）の構造'!I$41</f>
        <v>24841</v>
      </c>
      <c r="C66" s="163"/>
      <c r="D66" s="163"/>
      <c r="E66" s="163">
        <f>'将来負担比率（分子）の構造'!J$41</f>
        <v>25880</v>
      </c>
      <c r="F66" s="163"/>
      <c r="G66" s="163"/>
      <c r="H66" s="163">
        <f>'将来負担比率（分子）の構造'!K$41</f>
        <v>24705</v>
      </c>
      <c r="I66" s="163"/>
      <c r="J66" s="163"/>
      <c r="K66" s="163">
        <f>'将来負担比率（分子）の構造'!L$41</f>
        <v>23722</v>
      </c>
      <c r="L66" s="163"/>
      <c r="M66" s="163"/>
      <c r="N66" s="163">
        <f>'将来負担比率（分子）の構造'!M$41</f>
        <v>22728</v>
      </c>
      <c r="O66" s="163"/>
      <c r="P66" s="163"/>
    </row>
    <row r="67" spans="1:16">
      <c r="A67" s="163" t="s">
        <v>71</v>
      </c>
      <c r="B67" s="163" t="e">
        <f>NA()</f>
        <v>#N/A</v>
      </c>
      <c r="C67" s="163">
        <f>IF(ISNUMBER('将来負担比率（分子）の構造'!I$53), IF('将来負担比率（分子）の構造'!I$53 &lt; 0, 0, '将来負担比率（分子）の構造'!I$53), NA())</f>
        <v>9111</v>
      </c>
      <c r="D67" s="163" t="e">
        <f>NA()</f>
        <v>#N/A</v>
      </c>
      <c r="E67" s="163" t="e">
        <f>NA()</f>
        <v>#N/A</v>
      </c>
      <c r="F67" s="163">
        <f>IF(ISNUMBER('将来負担比率（分子）の構造'!J$53), IF('将来負担比率（分子）の構造'!J$53 &lt; 0, 0, '将来負担比率（分子）の構造'!J$53), NA())</f>
        <v>9427</v>
      </c>
      <c r="G67" s="163" t="e">
        <f>NA()</f>
        <v>#N/A</v>
      </c>
      <c r="H67" s="163" t="e">
        <f>NA()</f>
        <v>#N/A</v>
      </c>
      <c r="I67" s="163">
        <f>IF(ISNUMBER('将来負担比率（分子）の構造'!K$53), IF('将来負担比率（分子）の構造'!K$53 &lt; 0, 0, '将来負担比率（分子）の構造'!K$53), NA())</f>
        <v>8597</v>
      </c>
      <c r="J67" s="163" t="e">
        <f>NA()</f>
        <v>#N/A</v>
      </c>
      <c r="K67" s="163" t="e">
        <f>NA()</f>
        <v>#N/A</v>
      </c>
      <c r="L67" s="163">
        <f>IF(ISNUMBER('将来負担比率（分子）の構造'!L$53), IF('将来負担比率（分子）の構造'!L$53 &lt; 0, 0, '将来負担比率（分子）の構造'!L$53), NA())</f>
        <v>7980</v>
      </c>
      <c r="M67" s="163" t="e">
        <f>NA()</f>
        <v>#N/A</v>
      </c>
      <c r="N67" s="163" t="e">
        <f>NA()</f>
        <v>#N/A</v>
      </c>
      <c r="O67" s="163">
        <f>IF(ISNUMBER('将来負担比率（分子）の構造'!M$53), IF('将来負担比率（分子）の構造'!M$53 &lt; 0, 0, '将来負担比率（分子）の構造'!M$53), NA())</f>
        <v>7619</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1617</v>
      </c>
      <c r="C72" s="167">
        <f>基金残高に係る経年分析!G55</f>
        <v>1793</v>
      </c>
      <c r="D72" s="167">
        <f>基金残高に係る経年分析!H55</f>
        <v>2600</v>
      </c>
    </row>
    <row r="73" spans="1:16">
      <c r="A73" s="166" t="s">
        <v>74</v>
      </c>
      <c r="B73" s="167" t="str">
        <f>基金残高に係る経年分析!F56</f>
        <v>-</v>
      </c>
      <c r="C73" s="167" t="str">
        <f>基金残高に係る経年分析!G56</f>
        <v>-</v>
      </c>
      <c r="D73" s="167">
        <f>基金残高に係る経年分析!H56</f>
        <v>442</v>
      </c>
    </row>
    <row r="74" spans="1:16">
      <c r="A74" s="166" t="s">
        <v>75</v>
      </c>
      <c r="B74" s="167">
        <f>基金残高に係る経年分析!F57</f>
        <v>56</v>
      </c>
      <c r="C74" s="167">
        <f>基金残高に係る経年分析!G57</f>
        <v>58</v>
      </c>
      <c r="D74" s="167">
        <f>基金残高に係る経年分析!H57</f>
        <v>57</v>
      </c>
    </row>
  </sheetData>
  <sheetProtection algorithmName="SHA-512" hashValue="jg9c7Xj8eCmAeaX+BQVk4u5xEOitiPs9zk3Llr9Pm5YMmQkHgHJJV7EgVFngJn3ov4MjoqQLiLQw9j/4Oj7G3g==" saltValue="+jCJXCWlci60y/jCBobJ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214</v>
      </c>
      <c r="C5" s="610"/>
      <c r="D5" s="610"/>
      <c r="E5" s="610"/>
      <c r="F5" s="610"/>
      <c r="G5" s="610"/>
      <c r="H5" s="610"/>
      <c r="I5" s="610"/>
      <c r="J5" s="610"/>
      <c r="K5" s="610"/>
      <c r="L5" s="610"/>
      <c r="M5" s="610"/>
      <c r="N5" s="610"/>
      <c r="O5" s="610"/>
      <c r="P5" s="610"/>
      <c r="Q5" s="611"/>
      <c r="R5" s="612">
        <v>9181263</v>
      </c>
      <c r="S5" s="613"/>
      <c r="T5" s="613"/>
      <c r="U5" s="613"/>
      <c r="V5" s="613"/>
      <c r="W5" s="613"/>
      <c r="X5" s="613"/>
      <c r="Y5" s="614"/>
      <c r="Z5" s="615">
        <v>39.700000000000003</v>
      </c>
      <c r="AA5" s="615"/>
      <c r="AB5" s="615"/>
      <c r="AC5" s="615"/>
      <c r="AD5" s="616">
        <v>8718687</v>
      </c>
      <c r="AE5" s="616"/>
      <c r="AF5" s="616"/>
      <c r="AG5" s="616"/>
      <c r="AH5" s="616"/>
      <c r="AI5" s="616"/>
      <c r="AJ5" s="616"/>
      <c r="AK5" s="616"/>
      <c r="AL5" s="617">
        <v>64.599999999999994</v>
      </c>
      <c r="AM5" s="618"/>
      <c r="AN5" s="618"/>
      <c r="AO5" s="619"/>
      <c r="AP5" s="609" t="s">
        <v>215</v>
      </c>
      <c r="AQ5" s="610"/>
      <c r="AR5" s="610"/>
      <c r="AS5" s="610"/>
      <c r="AT5" s="610"/>
      <c r="AU5" s="610"/>
      <c r="AV5" s="610"/>
      <c r="AW5" s="610"/>
      <c r="AX5" s="610"/>
      <c r="AY5" s="610"/>
      <c r="AZ5" s="610"/>
      <c r="BA5" s="610"/>
      <c r="BB5" s="610"/>
      <c r="BC5" s="610"/>
      <c r="BD5" s="610"/>
      <c r="BE5" s="610"/>
      <c r="BF5" s="611"/>
      <c r="BG5" s="623">
        <v>8718687</v>
      </c>
      <c r="BH5" s="624"/>
      <c r="BI5" s="624"/>
      <c r="BJ5" s="624"/>
      <c r="BK5" s="624"/>
      <c r="BL5" s="624"/>
      <c r="BM5" s="624"/>
      <c r="BN5" s="625"/>
      <c r="BO5" s="626">
        <v>95</v>
      </c>
      <c r="BP5" s="626"/>
      <c r="BQ5" s="626"/>
      <c r="BR5" s="626"/>
      <c r="BS5" s="627">
        <v>480409</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c r="B6" s="620" t="s">
        <v>219</v>
      </c>
      <c r="C6" s="621"/>
      <c r="D6" s="621"/>
      <c r="E6" s="621"/>
      <c r="F6" s="621"/>
      <c r="G6" s="621"/>
      <c r="H6" s="621"/>
      <c r="I6" s="621"/>
      <c r="J6" s="621"/>
      <c r="K6" s="621"/>
      <c r="L6" s="621"/>
      <c r="M6" s="621"/>
      <c r="N6" s="621"/>
      <c r="O6" s="621"/>
      <c r="P6" s="621"/>
      <c r="Q6" s="622"/>
      <c r="R6" s="623">
        <v>84339</v>
      </c>
      <c r="S6" s="624"/>
      <c r="T6" s="624"/>
      <c r="U6" s="624"/>
      <c r="V6" s="624"/>
      <c r="W6" s="624"/>
      <c r="X6" s="624"/>
      <c r="Y6" s="625"/>
      <c r="Z6" s="626">
        <v>0.4</v>
      </c>
      <c r="AA6" s="626"/>
      <c r="AB6" s="626"/>
      <c r="AC6" s="626"/>
      <c r="AD6" s="627">
        <v>84339</v>
      </c>
      <c r="AE6" s="627"/>
      <c r="AF6" s="627"/>
      <c r="AG6" s="627"/>
      <c r="AH6" s="627"/>
      <c r="AI6" s="627"/>
      <c r="AJ6" s="627"/>
      <c r="AK6" s="627"/>
      <c r="AL6" s="628">
        <v>0.6</v>
      </c>
      <c r="AM6" s="629"/>
      <c r="AN6" s="629"/>
      <c r="AO6" s="630"/>
      <c r="AP6" s="620" t="s">
        <v>220</v>
      </c>
      <c r="AQ6" s="621"/>
      <c r="AR6" s="621"/>
      <c r="AS6" s="621"/>
      <c r="AT6" s="621"/>
      <c r="AU6" s="621"/>
      <c r="AV6" s="621"/>
      <c r="AW6" s="621"/>
      <c r="AX6" s="621"/>
      <c r="AY6" s="621"/>
      <c r="AZ6" s="621"/>
      <c r="BA6" s="621"/>
      <c r="BB6" s="621"/>
      <c r="BC6" s="621"/>
      <c r="BD6" s="621"/>
      <c r="BE6" s="621"/>
      <c r="BF6" s="622"/>
      <c r="BG6" s="623">
        <v>8718687</v>
      </c>
      <c r="BH6" s="624"/>
      <c r="BI6" s="624"/>
      <c r="BJ6" s="624"/>
      <c r="BK6" s="624"/>
      <c r="BL6" s="624"/>
      <c r="BM6" s="624"/>
      <c r="BN6" s="625"/>
      <c r="BO6" s="626">
        <v>95</v>
      </c>
      <c r="BP6" s="626"/>
      <c r="BQ6" s="626"/>
      <c r="BR6" s="626"/>
      <c r="BS6" s="627">
        <v>480409</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144180</v>
      </c>
      <c r="CS6" s="624"/>
      <c r="CT6" s="624"/>
      <c r="CU6" s="624"/>
      <c r="CV6" s="624"/>
      <c r="CW6" s="624"/>
      <c r="CX6" s="624"/>
      <c r="CY6" s="625"/>
      <c r="CZ6" s="617">
        <v>0.6</v>
      </c>
      <c r="DA6" s="618"/>
      <c r="DB6" s="618"/>
      <c r="DC6" s="634"/>
      <c r="DD6" s="632" t="s">
        <v>121</v>
      </c>
      <c r="DE6" s="624"/>
      <c r="DF6" s="624"/>
      <c r="DG6" s="624"/>
      <c r="DH6" s="624"/>
      <c r="DI6" s="624"/>
      <c r="DJ6" s="624"/>
      <c r="DK6" s="624"/>
      <c r="DL6" s="624"/>
      <c r="DM6" s="624"/>
      <c r="DN6" s="624"/>
      <c r="DO6" s="624"/>
      <c r="DP6" s="625"/>
      <c r="DQ6" s="632">
        <v>144180</v>
      </c>
      <c r="DR6" s="624"/>
      <c r="DS6" s="624"/>
      <c r="DT6" s="624"/>
      <c r="DU6" s="624"/>
      <c r="DV6" s="624"/>
      <c r="DW6" s="624"/>
      <c r="DX6" s="624"/>
      <c r="DY6" s="624"/>
      <c r="DZ6" s="624"/>
      <c r="EA6" s="624"/>
      <c r="EB6" s="624"/>
      <c r="EC6" s="633"/>
    </row>
    <row r="7" spans="2:143" ht="11.25" customHeight="1">
      <c r="B7" s="620" t="s">
        <v>222</v>
      </c>
      <c r="C7" s="621"/>
      <c r="D7" s="621"/>
      <c r="E7" s="621"/>
      <c r="F7" s="621"/>
      <c r="G7" s="621"/>
      <c r="H7" s="621"/>
      <c r="I7" s="621"/>
      <c r="J7" s="621"/>
      <c r="K7" s="621"/>
      <c r="L7" s="621"/>
      <c r="M7" s="621"/>
      <c r="N7" s="621"/>
      <c r="O7" s="621"/>
      <c r="P7" s="621"/>
      <c r="Q7" s="622"/>
      <c r="R7" s="623">
        <v>5149</v>
      </c>
      <c r="S7" s="624"/>
      <c r="T7" s="624"/>
      <c r="U7" s="624"/>
      <c r="V7" s="624"/>
      <c r="W7" s="624"/>
      <c r="X7" s="624"/>
      <c r="Y7" s="625"/>
      <c r="Z7" s="626">
        <v>0</v>
      </c>
      <c r="AA7" s="626"/>
      <c r="AB7" s="626"/>
      <c r="AC7" s="626"/>
      <c r="AD7" s="627">
        <v>5149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5056814</v>
      </c>
      <c r="BH7" s="624"/>
      <c r="BI7" s="624"/>
      <c r="BJ7" s="624"/>
      <c r="BK7" s="624"/>
      <c r="BL7" s="624"/>
      <c r="BM7" s="624"/>
      <c r="BN7" s="625"/>
      <c r="BO7" s="626">
        <v>55.1</v>
      </c>
      <c r="BP7" s="626"/>
      <c r="BQ7" s="626"/>
      <c r="BR7" s="626"/>
      <c r="BS7" s="627">
        <v>480409</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3673690</v>
      </c>
      <c r="CS7" s="624"/>
      <c r="CT7" s="624"/>
      <c r="CU7" s="624"/>
      <c r="CV7" s="624"/>
      <c r="CW7" s="624"/>
      <c r="CX7" s="624"/>
      <c r="CY7" s="625"/>
      <c r="CZ7" s="626">
        <v>16.5</v>
      </c>
      <c r="DA7" s="626"/>
      <c r="DB7" s="626"/>
      <c r="DC7" s="626"/>
      <c r="DD7" s="632">
        <v>22674</v>
      </c>
      <c r="DE7" s="624"/>
      <c r="DF7" s="624"/>
      <c r="DG7" s="624"/>
      <c r="DH7" s="624"/>
      <c r="DI7" s="624"/>
      <c r="DJ7" s="624"/>
      <c r="DK7" s="624"/>
      <c r="DL7" s="624"/>
      <c r="DM7" s="624"/>
      <c r="DN7" s="624"/>
      <c r="DO7" s="624"/>
      <c r="DP7" s="625"/>
      <c r="DQ7" s="632">
        <v>3436780</v>
      </c>
      <c r="DR7" s="624"/>
      <c r="DS7" s="624"/>
      <c r="DT7" s="624"/>
      <c r="DU7" s="624"/>
      <c r="DV7" s="624"/>
      <c r="DW7" s="624"/>
      <c r="DX7" s="624"/>
      <c r="DY7" s="624"/>
      <c r="DZ7" s="624"/>
      <c r="EA7" s="624"/>
      <c r="EB7" s="624"/>
      <c r="EC7" s="633"/>
    </row>
    <row r="8" spans="2:143" ht="11.25" customHeight="1">
      <c r="B8" s="620" t="s">
        <v>225</v>
      </c>
      <c r="C8" s="621"/>
      <c r="D8" s="621"/>
      <c r="E8" s="621"/>
      <c r="F8" s="621"/>
      <c r="G8" s="621"/>
      <c r="H8" s="621"/>
      <c r="I8" s="621"/>
      <c r="J8" s="621"/>
      <c r="K8" s="621"/>
      <c r="L8" s="621"/>
      <c r="M8" s="621"/>
      <c r="N8" s="621"/>
      <c r="O8" s="621"/>
      <c r="P8" s="621"/>
      <c r="Q8" s="622"/>
      <c r="R8" s="623">
        <v>75772</v>
      </c>
      <c r="S8" s="624"/>
      <c r="T8" s="624"/>
      <c r="U8" s="624"/>
      <c r="V8" s="624"/>
      <c r="W8" s="624"/>
      <c r="X8" s="624"/>
      <c r="Y8" s="625"/>
      <c r="Z8" s="626">
        <v>0.3</v>
      </c>
      <c r="AA8" s="626"/>
      <c r="AB8" s="626"/>
      <c r="AC8" s="626"/>
      <c r="AD8" s="627">
        <v>75772</v>
      </c>
      <c r="AE8" s="627"/>
      <c r="AF8" s="627"/>
      <c r="AG8" s="627"/>
      <c r="AH8" s="627"/>
      <c r="AI8" s="627"/>
      <c r="AJ8" s="627"/>
      <c r="AK8" s="627"/>
      <c r="AL8" s="628">
        <v>0.6</v>
      </c>
      <c r="AM8" s="629"/>
      <c r="AN8" s="629"/>
      <c r="AO8" s="630"/>
      <c r="AP8" s="620" t="s">
        <v>226</v>
      </c>
      <c r="AQ8" s="621"/>
      <c r="AR8" s="621"/>
      <c r="AS8" s="621"/>
      <c r="AT8" s="621"/>
      <c r="AU8" s="621"/>
      <c r="AV8" s="621"/>
      <c r="AW8" s="621"/>
      <c r="AX8" s="621"/>
      <c r="AY8" s="621"/>
      <c r="AZ8" s="621"/>
      <c r="BA8" s="621"/>
      <c r="BB8" s="621"/>
      <c r="BC8" s="621"/>
      <c r="BD8" s="621"/>
      <c r="BE8" s="621"/>
      <c r="BF8" s="622"/>
      <c r="BG8" s="623">
        <v>82529</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8780606</v>
      </c>
      <c r="CS8" s="624"/>
      <c r="CT8" s="624"/>
      <c r="CU8" s="624"/>
      <c r="CV8" s="624"/>
      <c r="CW8" s="624"/>
      <c r="CX8" s="624"/>
      <c r="CY8" s="625"/>
      <c r="CZ8" s="626">
        <v>39.5</v>
      </c>
      <c r="DA8" s="626"/>
      <c r="DB8" s="626"/>
      <c r="DC8" s="626"/>
      <c r="DD8" s="632">
        <v>38877</v>
      </c>
      <c r="DE8" s="624"/>
      <c r="DF8" s="624"/>
      <c r="DG8" s="624"/>
      <c r="DH8" s="624"/>
      <c r="DI8" s="624"/>
      <c r="DJ8" s="624"/>
      <c r="DK8" s="624"/>
      <c r="DL8" s="624"/>
      <c r="DM8" s="624"/>
      <c r="DN8" s="624"/>
      <c r="DO8" s="624"/>
      <c r="DP8" s="625"/>
      <c r="DQ8" s="632">
        <v>4120274</v>
      </c>
      <c r="DR8" s="624"/>
      <c r="DS8" s="624"/>
      <c r="DT8" s="624"/>
      <c r="DU8" s="624"/>
      <c r="DV8" s="624"/>
      <c r="DW8" s="624"/>
      <c r="DX8" s="624"/>
      <c r="DY8" s="624"/>
      <c r="DZ8" s="624"/>
      <c r="EA8" s="624"/>
      <c r="EB8" s="624"/>
      <c r="EC8" s="633"/>
    </row>
    <row r="9" spans="2:143" ht="11.25" customHeight="1">
      <c r="B9" s="620" t="s">
        <v>228</v>
      </c>
      <c r="C9" s="621"/>
      <c r="D9" s="621"/>
      <c r="E9" s="621"/>
      <c r="F9" s="621"/>
      <c r="G9" s="621"/>
      <c r="H9" s="621"/>
      <c r="I9" s="621"/>
      <c r="J9" s="621"/>
      <c r="K9" s="621"/>
      <c r="L9" s="621"/>
      <c r="M9" s="621"/>
      <c r="N9" s="621"/>
      <c r="O9" s="621"/>
      <c r="P9" s="621"/>
      <c r="Q9" s="622"/>
      <c r="R9" s="623">
        <v>98149</v>
      </c>
      <c r="S9" s="624"/>
      <c r="T9" s="624"/>
      <c r="U9" s="624"/>
      <c r="V9" s="624"/>
      <c r="W9" s="624"/>
      <c r="X9" s="624"/>
      <c r="Y9" s="625"/>
      <c r="Z9" s="626">
        <v>0.4</v>
      </c>
      <c r="AA9" s="626"/>
      <c r="AB9" s="626"/>
      <c r="AC9" s="626"/>
      <c r="AD9" s="627">
        <v>98149</v>
      </c>
      <c r="AE9" s="627"/>
      <c r="AF9" s="627"/>
      <c r="AG9" s="627"/>
      <c r="AH9" s="627"/>
      <c r="AI9" s="627"/>
      <c r="AJ9" s="627"/>
      <c r="AK9" s="627"/>
      <c r="AL9" s="628">
        <v>0.7</v>
      </c>
      <c r="AM9" s="629"/>
      <c r="AN9" s="629"/>
      <c r="AO9" s="630"/>
      <c r="AP9" s="620" t="s">
        <v>229</v>
      </c>
      <c r="AQ9" s="621"/>
      <c r="AR9" s="621"/>
      <c r="AS9" s="621"/>
      <c r="AT9" s="621"/>
      <c r="AU9" s="621"/>
      <c r="AV9" s="621"/>
      <c r="AW9" s="621"/>
      <c r="AX9" s="621"/>
      <c r="AY9" s="621"/>
      <c r="AZ9" s="621"/>
      <c r="BA9" s="621"/>
      <c r="BB9" s="621"/>
      <c r="BC9" s="621"/>
      <c r="BD9" s="621"/>
      <c r="BE9" s="621"/>
      <c r="BF9" s="622"/>
      <c r="BG9" s="623">
        <v>3117703</v>
      </c>
      <c r="BH9" s="624"/>
      <c r="BI9" s="624"/>
      <c r="BJ9" s="624"/>
      <c r="BK9" s="624"/>
      <c r="BL9" s="624"/>
      <c r="BM9" s="624"/>
      <c r="BN9" s="625"/>
      <c r="BO9" s="626">
        <v>34</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1691667</v>
      </c>
      <c r="CS9" s="624"/>
      <c r="CT9" s="624"/>
      <c r="CU9" s="624"/>
      <c r="CV9" s="624"/>
      <c r="CW9" s="624"/>
      <c r="CX9" s="624"/>
      <c r="CY9" s="625"/>
      <c r="CZ9" s="626">
        <v>7.6</v>
      </c>
      <c r="DA9" s="626"/>
      <c r="DB9" s="626"/>
      <c r="DC9" s="626"/>
      <c r="DD9" s="632">
        <v>28203</v>
      </c>
      <c r="DE9" s="624"/>
      <c r="DF9" s="624"/>
      <c r="DG9" s="624"/>
      <c r="DH9" s="624"/>
      <c r="DI9" s="624"/>
      <c r="DJ9" s="624"/>
      <c r="DK9" s="624"/>
      <c r="DL9" s="624"/>
      <c r="DM9" s="624"/>
      <c r="DN9" s="624"/>
      <c r="DO9" s="624"/>
      <c r="DP9" s="625"/>
      <c r="DQ9" s="632">
        <v>1494057</v>
      </c>
      <c r="DR9" s="624"/>
      <c r="DS9" s="624"/>
      <c r="DT9" s="624"/>
      <c r="DU9" s="624"/>
      <c r="DV9" s="624"/>
      <c r="DW9" s="624"/>
      <c r="DX9" s="624"/>
      <c r="DY9" s="624"/>
      <c r="DZ9" s="624"/>
      <c r="EA9" s="624"/>
      <c r="EB9" s="624"/>
      <c r="EC9" s="633"/>
    </row>
    <row r="10" spans="2:143" ht="11.25" customHeight="1">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136733</v>
      </c>
      <c r="BH10" s="624"/>
      <c r="BI10" s="624"/>
      <c r="BJ10" s="624"/>
      <c r="BK10" s="624"/>
      <c r="BL10" s="624"/>
      <c r="BM10" s="624"/>
      <c r="BN10" s="625"/>
      <c r="BO10" s="626">
        <v>1.5</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43370</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6349</v>
      </c>
      <c r="DR10" s="624"/>
      <c r="DS10" s="624"/>
      <c r="DT10" s="624"/>
      <c r="DU10" s="624"/>
      <c r="DV10" s="624"/>
      <c r="DW10" s="624"/>
      <c r="DX10" s="624"/>
      <c r="DY10" s="624"/>
      <c r="DZ10" s="624"/>
      <c r="EA10" s="624"/>
      <c r="EB10" s="624"/>
      <c r="EC10" s="633"/>
    </row>
    <row r="11" spans="2:143" ht="11.25" customHeight="1">
      <c r="B11" s="620" t="s">
        <v>234</v>
      </c>
      <c r="C11" s="621"/>
      <c r="D11" s="621"/>
      <c r="E11" s="621"/>
      <c r="F11" s="621"/>
      <c r="G11" s="621"/>
      <c r="H11" s="621"/>
      <c r="I11" s="621"/>
      <c r="J11" s="621"/>
      <c r="K11" s="621"/>
      <c r="L11" s="621"/>
      <c r="M11" s="621"/>
      <c r="N11" s="621"/>
      <c r="O11" s="621"/>
      <c r="P11" s="621"/>
      <c r="Q11" s="622"/>
      <c r="R11" s="623">
        <v>1358208</v>
      </c>
      <c r="S11" s="624"/>
      <c r="T11" s="624"/>
      <c r="U11" s="624"/>
      <c r="V11" s="624"/>
      <c r="W11" s="624"/>
      <c r="X11" s="624"/>
      <c r="Y11" s="625"/>
      <c r="Z11" s="628">
        <v>5.9</v>
      </c>
      <c r="AA11" s="629"/>
      <c r="AB11" s="629"/>
      <c r="AC11" s="635"/>
      <c r="AD11" s="632">
        <v>1358208</v>
      </c>
      <c r="AE11" s="624"/>
      <c r="AF11" s="624"/>
      <c r="AG11" s="624"/>
      <c r="AH11" s="624"/>
      <c r="AI11" s="624"/>
      <c r="AJ11" s="624"/>
      <c r="AK11" s="625"/>
      <c r="AL11" s="628">
        <v>10.1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1719849</v>
      </c>
      <c r="BH11" s="624"/>
      <c r="BI11" s="624"/>
      <c r="BJ11" s="624"/>
      <c r="BK11" s="624"/>
      <c r="BL11" s="624"/>
      <c r="BM11" s="624"/>
      <c r="BN11" s="625"/>
      <c r="BO11" s="626">
        <v>18.7</v>
      </c>
      <c r="BP11" s="626"/>
      <c r="BQ11" s="626"/>
      <c r="BR11" s="626"/>
      <c r="BS11" s="627">
        <v>480409</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77896</v>
      </c>
      <c r="CS11" s="624"/>
      <c r="CT11" s="624"/>
      <c r="CU11" s="624"/>
      <c r="CV11" s="624"/>
      <c r="CW11" s="624"/>
      <c r="CX11" s="624"/>
      <c r="CY11" s="625"/>
      <c r="CZ11" s="626">
        <v>0.4</v>
      </c>
      <c r="DA11" s="626"/>
      <c r="DB11" s="626"/>
      <c r="DC11" s="626"/>
      <c r="DD11" s="632">
        <v>44373</v>
      </c>
      <c r="DE11" s="624"/>
      <c r="DF11" s="624"/>
      <c r="DG11" s="624"/>
      <c r="DH11" s="624"/>
      <c r="DI11" s="624"/>
      <c r="DJ11" s="624"/>
      <c r="DK11" s="624"/>
      <c r="DL11" s="624"/>
      <c r="DM11" s="624"/>
      <c r="DN11" s="624"/>
      <c r="DO11" s="624"/>
      <c r="DP11" s="625"/>
      <c r="DQ11" s="632">
        <v>27773</v>
      </c>
      <c r="DR11" s="624"/>
      <c r="DS11" s="624"/>
      <c r="DT11" s="624"/>
      <c r="DU11" s="624"/>
      <c r="DV11" s="624"/>
      <c r="DW11" s="624"/>
      <c r="DX11" s="624"/>
      <c r="DY11" s="624"/>
      <c r="DZ11" s="624"/>
      <c r="EA11" s="624"/>
      <c r="EB11" s="624"/>
      <c r="EC11" s="633"/>
    </row>
    <row r="12" spans="2:143" ht="11.25" customHeight="1">
      <c r="B12" s="620" t="s">
        <v>237</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3270304</v>
      </c>
      <c r="BH12" s="624"/>
      <c r="BI12" s="624"/>
      <c r="BJ12" s="624"/>
      <c r="BK12" s="624"/>
      <c r="BL12" s="624"/>
      <c r="BM12" s="624"/>
      <c r="BN12" s="625"/>
      <c r="BO12" s="626">
        <v>35.6</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60573</v>
      </c>
      <c r="CS12" s="624"/>
      <c r="CT12" s="624"/>
      <c r="CU12" s="624"/>
      <c r="CV12" s="624"/>
      <c r="CW12" s="624"/>
      <c r="CX12" s="624"/>
      <c r="CY12" s="625"/>
      <c r="CZ12" s="626">
        <v>0.3</v>
      </c>
      <c r="DA12" s="626"/>
      <c r="DB12" s="626"/>
      <c r="DC12" s="626"/>
      <c r="DD12" s="632" t="s">
        <v>121</v>
      </c>
      <c r="DE12" s="624"/>
      <c r="DF12" s="624"/>
      <c r="DG12" s="624"/>
      <c r="DH12" s="624"/>
      <c r="DI12" s="624"/>
      <c r="DJ12" s="624"/>
      <c r="DK12" s="624"/>
      <c r="DL12" s="624"/>
      <c r="DM12" s="624"/>
      <c r="DN12" s="624"/>
      <c r="DO12" s="624"/>
      <c r="DP12" s="625"/>
      <c r="DQ12" s="632">
        <v>56055</v>
      </c>
      <c r="DR12" s="624"/>
      <c r="DS12" s="624"/>
      <c r="DT12" s="624"/>
      <c r="DU12" s="624"/>
      <c r="DV12" s="624"/>
      <c r="DW12" s="624"/>
      <c r="DX12" s="624"/>
      <c r="DY12" s="624"/>
      <c r="DZ12" s="624"/>
      <c r="EA12" s="624"/>
      <c r="EB12" s="624"/>
      <c r="EC12" s="633"/>
    </row>
    <row r="13" spans="2:143" ht="11.25" customHeight="1">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3270304</v>
      </c>
      <c r="BH13" s="624"/>
      <c r="BI13" s="624"/>
      <c r="BJ13" s="624"/>
      <c r="BK13" s="624"/>
      <c r="BL13" s="624"/>
      <c r="BM13" s="624"/>
      <c r="BN13" s="625"/>
      <c r="BO13" s="626">
        <v>35.6</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2379389</v>
      </c>
      <c r="CS13" s="624"/>
      <c r="CT13" s="624"/>
      <c r="CU13" s="624"/>
      <c r="CV13" s="624"/>
      <c r="CW13" s="624"/>
      <c r="CX13" s="624"/>
      <c r="CY13" s="625"/>
      <c r="CZ13" s="626">
        <v>10.7</v>
      </c>
      <c r="DA13" s="626"/>
      <c r="DB13" s="626"/>
      <c r="DC13" s="626"/>
      <c r="DD13" s="632">
        <v>1416350</v>
      </c>
      <c r="DE13" s="624"/>
      <c r="DF13" s="624"/>
      <c r="DG13" s="624"/>
      <c r="DH13" s="624"/>
      <c r="DI13" s="624"/>
      <c r="DJ13" s="624"/>
      <c r="DK13" s="624"/>
      <c r="DL13" s="624"/>
      <c r="DM13" s="624"/>
      <c r="DN13" s="624"/>
      <c r="DO13" s="624"/>
      <c r="DP13" s="625"/>
      <c r="DQ13" s="632">
        <v>1117399</v>
      </c>
      <c r="DR13" s="624"/>
      <c r="DS13" s="624"/>
      <c r="DT13" s="624"/>
      <c r="DU13" s="624"/>
      <c r="DV13" s="624"/>
      <c r="DW13" s="624"/>
      <c r="DX13" s="624"/>
      <c r="DY13" s="624"/>
      <c r="DZ13" s="624"/>
      <c r="EA13" s="624"/>
      <c r="EB13" s="624"/>
      <c r="EC13" s="633"/>
    </row>
    <row r="14" spans="2:143" ht="11.25" customHeight="1">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109672</v>
      </c>
      <c r="BH14" s="624"/>
      <c r="BI14" s="624"/>
      <c r="BJ14" s="624"/>
      <c r="BK14" s="624"/>
      <c r="BL14" s="624"/>
      <c r="BM14" s="624"/>
      <c r="BN14" s="625"/>
      <c r="BO14" s="626">
        <v>1.2</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625562</v>
      </c>
      <c r="CS14" s="624"/>
      <c r="CT14" s="624"/>
      <c r="CU14" s="624"/>
      <c r="CV14" s="624"/>
      <c r="CW14" s="624"/>
      <c r="CX14" s="624"/>
      <c r="CY14" s="625"/>
      <c r="CZ14" s="626">
        <v>2.8</v>
      </c>
      <c r="DA14" s="626"/>
      <c r="DB14" s="626"/>
      <c r="DC14" s="626"/>
      <c r="DD14" s="632">
        <v>9150</v>
      </c>
      <c r="DE14" s="624"/>
      <c r="DF14" s="624"/>
      <c r="DG14" s="624"/>
      <c r="DH14" s="624"/>
      <c r="DI14" s="624"/>
      <c r="DJ14" s="624"/>
      <c r="DK14" s="624"/>
      <c r="DL14" s="624"/>
      <c r="DM14" s="624"/>
      <c r="DN14" s="624"/>
      <c r="DO14" s="624"/>
      <c r="DP14" s="625"/>
      <c r="DQ14" s="632">
        <v>590039</v>
      </c>
      <c r="DR14" s="624"/>
      <c r="DS14" s="624"/>
      <c r="DT14" s="624"/>
      <c r="DU14" s="624"/>
      <c r="DV14" s="624"/>
      <c r="DW14" s="624"/>
      <c r="DX14" s="624"/>
      <c r="DY14" s="624"/>
      <c r="DZ14" s="624"/>
      <c r="EA14" s="624"/>
      <c r="EB14" s="624"/>
      <c r="EC14" s="633"/>
    </row>
    <row r="15" spans="2:143" ht="11.25" customHeight="1">
      <c r="B15" s="620" t="s">
        <v>246</v>
      </c>
      <c r="C15" s="621"/>
      <c r="D15" s="621"/>
      <c r="E15" s="621"/>
      <c r="F15" s="621"/>
      <c r="G15" s="621"/>
      <c r="H15" s="621"/>
      <c r="I15" s="621"/>
      <c r="J15" s="621"/>
      <c r="K15" s="621"/>
      <c r="L15" s="621"/>
      <c r="M15" s="621"/>
      <c r="N15" s="621"/>
      <c r="O15" s="621"/>
      <c r="P15" s="621"/>
      <c r="Q15" s="622"/>
      <c r="R15" s="623">
        <v>14469</v>
      </c>
      <c r="S15" s="624"/>
      <c r="T15" s="624"/>
      <c r="U15" s="624"/>
      <c r="V15" s="624"/>
      <c r="W15" s="624"/>
      <c r="X15" s="624"/>
      <c r="Y15" s="625"/>
      <c r="Z15" s="626">
        <v>0.1</v>
      </c>
      <c r="AA15" s="626"/>
      <c r="AB15" s="626"/>
      <c r="AC15" s="626"/>
      <c r="AD15" s="627">
        <v>14469</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281897</v>
      </c>
      <c r="BH15" s="624"/>
      <c r="BI15" s="624"/>
      <c r="BJ15" s="624"/>
      <c r="BK15" s="624"/>
      <c r="BL15" s="624"/>
      <c r="BM15" s="624"/>
      <c r="BN15" s="625"/>
      <c r="BO15" s="626">
        <v>3.1</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2569243</v>
      </c>
      <c r="CS15" s="624"/>
      <c r="CT15" s="624"/>
      <c r="CU15" s="624"/>
      <c r="CV15" s="624"/>
      <c r="CW15" s="624"/>
      <c r="CX15" s="624"/>
      <c r="CY15" s="625"/>
      <c r="CZ15" s="626">
        <v>11.6</v>
      </c>
      <c r="DA15" s="626"/>
      <c r="DB15" s="626"/>
      <c r="DC15" s="626"/>
      <c r="DD15" s="632">
        <v>329068</v>
      </c>
      <c r="DE15" s="624"/>
      <c r="DF15" s="624"/>
      <c r="DG15" s="624"/>
      <c r="DH15" s="624"/>
      <c r="DI15" s="624"/>
      <c r="DJ15" s="624"/>
      <c r="DK15" s="624"/>
      <c r="DL15" s="624"/>
      <c r="DM15" s="624"/>
      <c r="DN15" s="624"/>
      <c r="DO15" s="624"/>
      <c r="DP15" s="625"/>
      <c r="DQ15" s="632">
        <v>1523765</v>
      </c>
      <c r="DR15" s="624"/>
      <c r="DS15" s="624"/>
      <c r="DT15" s="624"/>
      <c r="DU15" s="624"/>
      <c r="DV15" s="624"/>
      <c r="DW15" s="624"/>
      <c r="DX15" s="624"/>
      <c r="DY15" s="624"/>
      <c r="DZ15" s="624"/>
      <c r="EA15" s="624"/>
      <c r="EB15" s="624"/>
      <c r="EC15" s="633"/>
    </row>
    <row r="16" spans="2:143" ht="11.25" customHeight="1">
      <c r="B16" s="620" t="s">
        <v>249</v>
      </c>
      <c r="C16" s="621"/>
      <c r="D16" s="621"/>
      <c r="E16" s="621"/>
      <c r="F16" s="621"/>
      <c r="G16" s="621"/>
      <c r="H16" s="621"/>
      <c r="I16" s="621"/>
      <c r="J16" s="621"/>
      <c r="K16" s="621"/>
      <c r="L16" s="621"/>
      <c r="M16" s="621"/>
      <c r="N16" s="621"/>
      <c r="O16" s="621"/>
      <c r="P16" s="621"/>
      <c r="Q16" s="622"/>
      <c r="R16" s="623">
        <v>160678</v>
      </c>
      <c r="S16" s="624"/>
      <c r="T16" s="624"/>
      <c r="U16" s="624"/>
      <c r="V16" s="624"/>
      <c r="W16" s="624"/>
      <c r="X16" s="624"/>
      <c r="Y16" s="625"/>
      <c r="Z16" s="626">
        <v>0.7</v>
      </c>
      <c r="AA16" s="626"/>
      <c r="AB16" s="626"/>
      <c r="AC16" s="626"/>
      <c r="AD16" s="627">
        <v>160678</v>
      </c>
      <c r="AE16" s="627"/>
      <c r="AF16" s="627"/>
      <c r="AG16" s="627"/>
      <c r="AH16" s="627"/>
      <c r="AI16" s="627"/>
      <c r="AJ16" s="627"/>
      <c r="AK16" s="627"/>
      <c r="AL16" s="628">
        <v>1.2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c r="B17" s="620" t="s">
        <v>252</v>
      </c>
      <c r="C17" s="621"/>
      <c r="D17" s="621"/>
      <c r="E17" s="621"/>
      <c r="F17" s="621"/>
      <c r="G17" s="621"/>
      <c r="H17" s="621"/>
      <c r="I17" s="621"/>
      <c r="J17" s="621"/>
      <c r="K17" s="621"/>
      <c r="L17" s="621"/>
      <c r="M17" s="621"/>
      <c r="N17" s="621"/>
      <c r="O17" s="621"/>
      <c r="P17" s="621"/>
      <c r="Q17" s="622"/>
      <c r="R17" s="623">
        <v>323128</v>
      </c>
      <c r="S17" s="624"/>
      <c r="T17" s="624"/>
      <c r="U17" s="624"/>
      <c r="V17" s="624"/>
      <c r="W17" s="624"/>
      <c r="X17" s="624"/>
      <c r="Y17" s="625"/>
      <c r="Z17" s="626">
        <v>1.4</v>
      </c>
      <c r="AA17" s="626"/>
      <c r="AB17" s="626"/>
      <c r="AC17" s="626"/>
      <c r="AD17" s="627">
        <v>323128</v>
      </c>
      <c r="AE17" s="627"/>
      <c r="AF17" s="627"/>
      <c r="AG17" s="627"/>
      <c r="AH17" s="627"/>
      <c r="AI17" s="627"/>
      <c r="AJ17" s="627"/>
      <c r="AK17" s="627"/>
      <c r="AL17" s="628">
        <v>2.4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2161219</v>
      </c>
      <c r="CS17" s="624"/>
      <c r="CT17" s="624"/>
      <c r="CU17" s="624"/>
      <c r="CV17" s="624"/>
      <c r="CW17" s="624"/>
      <c r="CX17" s="624"/>
      <c r="CY17" s="625"/>
      <c r="CZ17" s="626">
        <v>9.6999999999999993</v>
      </c>
      <c r="DA17" s="626"/>
      <c r="DB17" s="626"/>
      <c r="DC17" s="626"/>
      <c r="DD17" s="632" t="s">
        <v>121</v>
      </c>
      <c r="DE17" s="624"/>
      <c r="DF17" s="624"/>
      <c r="DG17" s="624"/>
      <c r="DH17" s="624"/>
      <c r="DI17" s="624"/>
      <c r="DJ17" s="624"/>
      <c r="DK17" s="624"/>
      <c r="DL17" s="624"/>
      <c r="DM17" s="624"/>
      <c r="DN17" s="624"/>
      <c r="DO17" s="624"/>
      <c r="DP17" s="625"/>
      <c r="DQ17" s="632">
        <v>2148025</v>
      </c>
      <c r="DR17" s="624"/>
      <c r="DS17" s="624"/>
      <c r="DT17" s="624"/>
      <c r="DU17" s="624"/>
      <c r="DV17" s="624"/>
      <c r="DW17" s="624"/>
      <c r="DX17" s="624"/>
      <c r="DY17" s="624"/>
      <c r="DZ17" s="624"/>
      <c r="EA17" s="624"/>
      <c r="EB17" s="624"/>
      <c r="EC17" s="633"/>
    </row>
    <row r="18" spans="2:133" ht="11.25" customHeight="1">
      <c r="B18" s="620" t="s">
        <v>255</v>
      </c>
      <c r="C18" s="621"/>
      <c r="D18" s="621"/>
      <c r="E18" s="621"/>
      <c r="F18" s="621"/>
      <c r="G18" s="621"/>
      <c r="H18" s="621"/>
      <c r="I18" s="621"/>
      <c r="J18" s="621"/>
      <c r="K18" s="621"/>
      <c r="L18" s="621"/>
      <c r="M18" s="621"/>
      <c r="N18" s="621"/>
      <c r="O18" s="621"/>
      <c r="P18" s="621"/>
      <c r="Q18" s="622"/>
      <c r="R18" s="623">
        <v>67900</v>
      </c>
      <c r="S18" s="624"/>
      <c r="T18" s="624"/>
      <c r="U18" s="624"/>
      <c r="V18" s="624"/>
      <c r="W18" s="624"/>
      <c r="X18" s="624"/>
      <c r="Y18" s="625"/>
      <c r="Z18" s="626">
        <v>0.3</v>
      </c>
      <c r="AA18" s="626"/>
      <c r="AB18" s="626"/>
      <c r="AC18" s="626"/>
      <c r="AD18" s="627">
        <v>67900</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c r="B19" s="620" t="s">
        <v>258</v>
      </c>
      <c r="C19" s="621"/>
      <c r="D19" s="621"/>
      <c r="E19" s="621"/>
      <c r="F19" s="621"/>
      <c r="G19" s="621"/>
      <c r="H19" s="621"/>
      <c r="I19" s="621"/>
      <c r="J19" s="621"/>
      <c r="K19" s="621"/>
      <c r="L19" s="621"/>
      <c r="M19" s="621"/>
      <c r="N19" s="621"/>
      <c r="O19" s="621"/>
      <c r="P19" s="621"/>
      <c r="Q19" s="622"/>
      <c r="R19" s="623">
        <v>255228</v>
      </c>
      <c r="S19" s="624"/>
      <c r="T19" s="624"/>
      <c r="U19" s="624"/>
      <c r="V19" s="624"/>
      <c r="W19" s="624"/>
      <c r="X19" s="624"/>
      <c r="Y19" s="625"/>
      <c r="Z19" s="626">
        <v>1.1000000000000001</v>
      </c>
      <c r="AA19" s="626"/>
      <c r="AB19" s="626"/>
      <c r="AC19" s="626"/>
      <c r="AD19" s="627">
        <v>255228</v>
      </c>
      <c r="AE19" s="627"/>
      <c r="AF19" s="627"/>
      <c r="AG19" s="627"/>
      <c r="AH19" s="627"/>
      <c r="AI19" s="627"/>
      <c r="AJ19" s="627"/>
      <c r="AK19" s="627"/>
      <c r="AL19" s="628">
        <v>1.9</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462576</v>
      </c>
      <c r="BH19" s="624"/>
      <c r="BI19" s="624"/>
      <c r="BJ19" s="624"/>
      <c r="BK19" s="624"/>
      <c r="BL19" s="624"/>
      <c r="BM19" s="624"/>
      <c r="BN19" s="625"/>
      <c r="BO19" s="626">
        <v>5</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c r="B20" s="636" t="s">
        <v>261</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462576</v>
      </c>
      <c r="BH20" s="624"/>
      <c r="BI20" s="624"/>
      <c r="BJ20" s="624"/>
      <c r="BK20" s="624"/>
      <c r="BL20" s="624"/>
      <c r="BM20" s="624"/>
      <c r="BN20" s="625"/>
      <c r="BO20" s="626">
        <v>5</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22207395</v>
      </c>
      <c r="CS20" s="624"/>
      <c r="CT20" s="624"/>
      <c r="CU20" s="624"/>
      <c r="CV20" s="624"/>
      <c r="CW20" s="624"/>
      <c r="CX20" s="624"/>
      <c r="CY20" s="625"/>
      <c r="CZ20" s="626">
        <v>100</v>
      </c>
      <c r="DA20" s="626"/>
      <c r="DB20" s="626"/>
      <c r="DC20" s="626"/>
      <c r="DD20" s="632">
        <v>1888695</v>
      </c>
      <c r="DE20" s="624"/>
      <c r="DF20" s="624"/>
      <c r="DG20" s="624"/>
      <c r="DH20" s="624"/>
      <c r="DI20" s="624"/>
      <c r="DJ20" s="624"/>
      <c r="DK20" s="624"/>
      <c r="DL20" s="624"/>
      <c r="DM20" s="624"/>
      <c r="DN20" s="624"/>
      <c r="DO20" s="624"/>
      <c r="DP20" s="625"/>
      <c r="DQ20" s="632">
        <v>14664696</v>
      </c>
      <c r="DR20" s="624"/>
      <c r="DS20" s="624"/>
      <c r="DT20" s="624"/>
      <c r="DU20" s="624"/>
      <c r="DV20" s="624"/>
      <c r="DW20" s="624"/>
      <c r="DX20" s="624"/>
      <c r="DY20" s="624"/>
      <c r="DZ20" s="624"/>
      <c r="EA20" s="624"/>
      <c r="EB20" s="624"/>
      <c r="EC20" s="633"/>
    </row>
    <row r="21" spans="2:133" ht="11.25" customHeight="1">
      <c r="B21" s="620" t="s">
        <v>264</v>
      </c>
      <c r="C21" s="621"/>
      <c r="D21" s="621"/>
      <c r="E21" s="621"/>
      <c r="F21" s="621"/>
      <c r="G21" s="621"/>
      <c r="H21" s="621"/>
      <c r="I21" s="621"/>
      <c r="J21" s="621"/>
      <c r="K21" s="621"/>
      <c r="L21" s="621"/>
      <c r="M21" s="621"/>
      <c r="N21" s="621"/>
      <c r="O21" s="621"/>
      <c r="P21" s="621"/>
      <c r="Q21" s="622"/>
      <c r="R21" s="623">
        <v>2716156</v>
      </c>
      <c r="S21" s="624"/>
      <c r="T21" s="624"/>
      <c r="U21" s="624"/>
      <c r="V21" s="624"/>
      <c r="W21" s="624"/>
      <c r="X21" s="624"/>
      <c r="Y21" s="625"/>
      <c r="Z21" s="626">
        <v>11.7</v>
      </c>
      <c r="AA21" s="626"/>
      <c r="AB21" s="626"/>
      <c r="AC21" s="626"/>
      <c r="AD21" s="627">
        <v>2574998</v>
      </c>
      <c r="AE21" s="627"/>
      <c r="AF21" s="627"/>
      <c r="AG21" s="627"/>
      <c r="AH21" s="627"/>
      <c r="AI21" s="627"/>
      <c r="AJ21" s="627"/>
      <c r="AK21" s="627"/>
      <c r="AL21" s="628">
        <v>19.100000000000001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266</v>
      </c>
      <c r="C22" s="621"/>
      <c r="D22" s="621"/>
      <c r="E22" s="621"/>
      <c r="F22" s="621"/>
      <c r="G22" s="621"/>
      <c r="H22" s="621"/>
      <c r="I22" s="621"/>
      <c r="J22" s="621"/>
      <c r="K22" s="621"/>
      <c r="L22" s="621"/>
      <c r="M22" s="621"/>
      <c r="N22" s="621"/>
      <c r="O22" s="621"/>
      <c r="P22" s="621"/>
      <c r="Q22" s="622"/>
      <c r="R22" s="623">
        <v>2574998</v>
      </c>
      <c r="S22" s="624"/>
      <c r="T22" s="624"/>
      <c r="U22" s="624"/>
      <c r="V22" s="624"/>
      <c r="W22" s="624"/>
      <c r="X22" s="624"/>
      <c r="Y22" s="625"/>
      <c r="Z22" s="626">
        <v>11.1</v>
      </c>
      <c r="AA22" s="626"/>
      <c r="AB22" s="626"/>
      <c r="AC22" s="626"/>
      <c r="AD22" s="627">
        <v>2574998</v>
      </c>
      <c r="AE22" s="627"/>
      <c r="AF22" s="627"/>
      <c r="AG22" s="627"/>
      <c r="AH22" s="627"/>
      <c r="AI22" s="627"/>
      <c r="AJ22" s="627"/>
      <c r="AK22" s="627"/>
      <c r="AL22" s="628">
        <v>19.100000000000001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269</v>
      </c>
      <c r="C23" s="621"/>
      <c r="D23" s="621"/>
      <c r="E23" s="621"/>
      <c r="F23" s="621"/>
      <c r="G23" s="621"/>
      <c r="H23" s="621"/>
      <c r="I23" s="621"/>
      <c r="J23" s="621"/>
      <c r="K23" s="621"/>
      <c r="L23" s="621"/>
      <c r="M23" s="621"/>
      <c r="N23" s="621"/>
      <c r="O23" s="621"/>
      <c r="P23" s="621"/>
      <c r="Q23" s="622"/>
      <c r="R23" s="623">
        <v>141158</v>
      </c>
      <c r="S23" s="624"/>
      <c r="T23" s="624"/>
      <c r="U23" s="624"/>
      <c r="V23" s="624"/>
      <c r="W23" s="624"/>
      <c r="X23" s="624"/>
      <c r="Y23" s="625"/>
      <c r="Z23" s="626">
        <v>0.6</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462576</v>
      </c>
      <c r="BH23" s="624"/>
      <c r="BI23" s="624"/>
      <c r="BJ23" s="624"/>
      <c r="BK23" s="624"/>
      <c r="BL23" s="624"/>
      <c r="BM23" s="624"/>
      <c r="BN23" s="625"/>
      <c r="BO23" s="626">
        <v>5</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12202274</v>
      </c>
      <c r="CS24" s="613"/>
      <c r="CT24" s="613"/>
      <c r="CU24" s="613"/>
      <c r="CV24" s="613"/>
      <c r="CW24" s="613"/>
      <c r="CX24" s="613"/>
      <c r="CY24" s="614"/>
      <c r="CZ24" s="617">
        <v>54.9</v>
      </c>
      <c r="DA24" s="618"/>
      <c r="DB24" s="618"/>
      <c r="DC24" s="634"/>
      <c r="DD24" s="658">
        <v>7352586</v>
      </c>
      <c r="DE24" s="613"/>
      <c r="DF24" s="613"/>
      <c r="DG24" s="613"/>
      <c r="DH24" s="613"/>
      <c r="DI24" s="613"/>
      <c r="DJ24" s="613"/>
      <c r="DK24" s="614"/>
      <c r="DL24" s="658">
        <v>6683711</v>
      </c>
      <c r="DM24" s="613"/>
      <c r="DN24" s="613"/>
      <c r="DO24" s="613"/>
      <c r="DP24" s="613"/>
      <c r="DQ24" s="613"/>
      <c r="DR24" s="613"/>
      <c r="DS24" s="613"/>
      <c r="DT24" s="613"/>
      <c r="DU24" s="613"/>
      <c r="DV24" s="614"/>
      <c r="DW24" s="617">
        <v>49.3</v>
      </c>
      <c r="DX24" s="618"/>
      <c r="DY24" s="618"/>
      <c r="DZ24" s="618"/>
      <c r="EA24" s="618"/>
      <c r="EB24" s="618"/>
      <c r="EC24" s="619"/>
    </row>
    <row r="25" spans="2:133" ht="11.25" customHeight="1">
      <c r="B25" s="620" t="s">
        <v>279</v>
      </c>
      <c r="C25" s="621"/>
      <c r="D25" s="621"/>
      <c r="E25" s="621"/>
      <c r="F25" s="621"/>
      <c r="G25" s="621"/>
      <c r="H25" s="621"/>
      <c r="I25" s="621"/>
      <c r="J25" s="621"/>
      <c r="K25" s="621"/>
      <c r="L25" s="621"/>
      <c r="M25" s="621"/>
      <c r="N25" s="621"/>
      <c r="O25" s="621"/>
      <c r="P25" s="621"/>
      <c r="Q25" s="622"/>
      <c r="R25" s="623">
        <v>14017311</v>
      </c>
      <c r="S25" s="624"/>
      <c r="T25" s="624"/>
      <c r="U25" s="624"/>
      <c r="V25" s="624"/>
      <c r="W25" s="624"/>
      <c r="X25" s="624"/>
      <c r="Y25" s="625"/>
      <c r="Z25" s="626">
        <v>60.6</v>
      </c>
      <c r="AA25" s="626"/>
      <c r="AB25" s="626"/>
      <c r="AC25" s="626"/>
      <c r="AD25" s="627">
        <v>13413577</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3345697</v>
      </c>
      <c r="CS25" s="655"/>
      <c r="CT25" s="655"/>
      <c r="CU25" s="655"/>
      <c r="CV25" s="655"/>
      <c r="CW25" s="655"/>
      <c r="CX25" s="655"/>
      <c r="CY25" s="656"/>
      <c r="CZ25" s="628">
        <v>15.1</v>
      </c>
      <c r="DA25" s="653"/>
      <c r="DB25" s="653"/>
      <c r="DC25" s="657"/>
      <c r="DD25" s="632">
        <v>3028593</v>
      </c>
      <c r="DE25" s="655"/>
      <c r="DF25" s="655"/>
      <c r="DG25" s="655"/>
      <c r="DH25" s="655"/>
      <c r="DI25" s="655"/>
      <c r="DJ25" s="655"/>
      <c r="DK25" s="656"/>
      <c r="DL25" s="632">
        <v>2954450</v>
      </c>
      <c r="DM25" s="655"/>
      <c r="DN25" s="655"/>
      <c r="DO25" s="655"/>
      <c r="DP25" s="655"/>
      <c r="DQ25" s="655"/>
      <c r="DR25" s="655"/>
      <c r="DS25" s="655"/>
      <c r="DT25" s="655"/>
      <c r="DU25" s="655"/>
      <c r="DV25" s="656"/>
      <c r="DW25" s="628">
        <v>21.8</v>
      </c>
      <c r="DX25" s="653"/>
      <c r="DY25" s="653"/>
      <c r="DZ25" s="653"/>
      <c r="EA25" s="653"/>
      <c r="EB25" s="653"/>
      <c r="EC25" s="654"/>
    </row>
    <row r="26" spans="2:133" ht="11.25" customHeight="1">
      <c r="B26" s="620" t="s">
        <v>282</v>
      </c>
      <c r="C26" s="621"/>
      <c r="D26" s="621"/>
      <c r="E26" s="621"/>
      <c r="F26" s="621"/>
      <c r="G26" s="621"/>
      <c r="H26" s="621"/>
      <c r="I26" s="621"/>
      <c r="J26" s="621"/>
      <c r="K26" s="621"/>
      <c r="L26" s="621"/>
      <c r="M26" s="621"/>
      <c r="N26" s="621"/>
      <c r="O26" s="621"/>
      <c r="P26" s="621"/>
      <c r="Q26" s="622"/>
      <c r="R26" s="623">
        <v>4291</v>
      </c>
      <c r="S26" s="624"/>
      <c r="T26" s="624"/>
      <c r="U26" s="624"/>
      <c r="V26" s="624"/>
      <c r="W26" s="624"/>
      <c r="X26" s="624"/>
      <c r="Y26" s="625"/>
      <c r="Z26" s="626">
        <v>0</v>
      </c>
      <c r="AA26" s="626"/>
      <c r="AB26" s="626"/>
      <c r="AC26" s="626"/>
      <c r="AD26" s="627">
        <v>4291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2010904</v>
      </c>
      <c r="CS26" s="624"/>
      <c r="CT26" s="624"/>
      <c r="CU26" s="624"/>
      <c r="CV26" s="624"/>
      <c r="CW26" s="624"/>
      <c r="CX26" s="624"/>
      <c r="CY26" s="625"/>
      <c r="CZ26" s="628">
        <v>9.1</v>
      </c>
      <c r="DA26" s="653"/>
      <c r="DB26" s="653"/>
      <c r="DC26" s="657"/>
      <c r="DD26" s="632">
        <v>1859396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c r="B27" s="620" t="s">
        <v>285</v>
      </c>
      <c r="C27" s="621"/>
      <c r="D27" s="621"/>
      <c r="E27" s="621"/>
      <c r="F27" s="621"/>
      <c r="G27" s="621"/>
      <c r="H27" s="621"/>
      <c r="I27" s="621"/>
      <c r="J27" s="621"/>
      <c r="K27" s="621"/>
      <c r="L27" s="621"/>
      <c r="M27" s="621"/>
      <c r="N27" s="621"/>
      <c r="O27" s="621"/>
      <c r="P27" s="621"/>
      <c r="Q27" s="622"/>
      <c r="R27" s="623">
        <v>185548</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9181263</v>
      </c>
      <c r="BH27" s="624"/>
      <c r="BI27" s="624"/>
      <c r="BJ27" s="624"/>
      <c r="BK27" s="624"/>
      <c r="BL27" s="624"/>
      <c r="BM27" s="624"/>
      <c r="BN27" s="625"/>
      <c r="BO27" s="626">
        <v>100</v>
      </c>
      <c r="BP27" s="626"/>
      <c r="BQ27" s="626"/>
      <c r="BR27" s="626"/>
      <c r="BS27" s="627">
        <v>480409</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6695358</v>
      </c>
      <c r="CS27" s="655"/>
      <c r="CT27" s="655"/>
      <c r="CU27" s="655"/>
      <c r="CV27" s="655"/>
      <c r="CW27" s="655"/>
      <c r="CX27" s="655"/>
      <c r="CY27" s="656"/>
      <c r="CZ27" s="628">
        <v>30.1</v>
      </c>
      <c r="DA27" s="653"/>
      <c r="DB27" s="653"/>
      <c r="DC27" s="657"/>
      <c r="DD27" s="632">
        <v>2175968</v>
      </c>
      <c r="DE27" s="655"/>
      <c r="DF27" s="655"/>
      <c r="DG27" s="655"/>
      <c r="DH27" s="655"/>
      <c r="DI27" s="655"/>
      <c r="DJ27" s="655"/>
      <c r="DK27" s="656"/>
      <c r="DL27" s="632">
        <v>1581236</v>
      </c>
      <c r="DM27" s="655"/>
      <c r="DN27" s="655"/>
      <c r="DO27" s="655"/>
      <c r="DP27" s="655"/>
      <c r="DQ27" s="655"/>
      <c r="DR27" s="655"/>
      <c r="DS27" s="655"/>
      <c r="DT27" s="655"/>
      <c r="DU27" s="655"/>
      <c r="DV27" s="656"/>
      <c r="DW27" s="628">
        <v>11.7</v>
      </c>
      <c r="DX27" s="653"/>
      <c r="DY27" s="653"/>
      <c r="DZ27" s="653"/>
      <c r="EA27" s="653"/>
      <c r="EB27" s="653"/>
      <c r="EC27" s="654"/>
    </row>
    <row r="28" spans="2:133" ht="11.25" customHeight="1">
      <c r="B28" s="620" t="s">
        <v>288</v>
      </c>
      <c r="C28" s="621"/>
      <c r="D28" s="621"/>
      <c r="E28" s="621"/>
      <c r="F28" s="621"/>
      <c r="G28" s="621"/>
      <c r="H28" s="621"/>
      <c r="I28" s="621"/>
      <c r="J28" s="621"/>
      <c r="K28" s="621"/>
      <c r="L28" s="621"/>
      <c r="M28" s="621"/>
      <c r="N28" s="621"/>
      <c r="O28" s="621"/>
      <c r="P28" s="621"/>
      <c r="Q28" s="622"/>
      <c r="R28" s="623">
        <v>106698</v>
      </c>
      <c r="S28" s="624"/>
      <c r="T28" s="624"/>
      <c r="U28" s="624"/>
      <c r="V28" s="624"/>
      <c r="W28" s="624"/>
      <c r="X28" s="624"/>
      <c r="Y28" s="625"/>
      <c r="Z28" s="626">
        <v>0.5</v>
      </c>
      <c r="AA28" s="626"/>
      <c r="AB28" s="626"/>
      <c r="AC28" s="626"/>
      <c r="AD28" s="627">
        <v>50064</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2161219</v>
      </c>
      <c r="CS28" s="624"/>
      <c r="CT28" s="624"/>
      <c r="CU28" s="624"/>
      <c r="CV28" s="624"/>
      <c r="CW28" s="624"/>
      <c r="CX28" s="624"/>
      <c r="CY28" s="625"/>
      <c r="CZ28" s="628">
        <v>9.6999999999999993</v>
      </c>
      <c r="DA28" s="653"/>
      <c r="DB28" s="653"/>
      <c r="DC28" s="657"/>
      <c r="DD28" s="632">
        <v>2148025</v>
      </c>
      <c r="DE28" s="624"/>
      <c r="DF28" s="624"/>
      <c r="DG28" s="624"/>
      <c r="DH28" s="624"/>
      <c r="DI28" s="624"/>
      <c r="DJ28" s="624"/>
      <c r="DK28" s="625"/>
      <c r="DL28" s="632">
        <v>2148025</v>
      </c>
      <c r="DM28" s="624"/>
      <c r="DN28" s="624"/>
      <c r="DO28" s="624"/>
      <c r="DP28" s="624"/>
      <c r="DQ28" s="624"/>
      <c r="DR28" s="624"/>
      <c r="DS28" s="624"/>
      <c r="DT28" s="624"/>
      <c r="DU28" s="624"/>
      <c r="DV28" s="625"/>
      <c r="DW28" s="628">
        <v>15.8</v>
      </c>
      <c r="DX28" s="653"/>
      <c r="DY28" s="653"/>
      <c r="DZ28" s="653"/>
      <c r="EA28" s="653"/>
      <c r="EB28" s="653"/>
      <c r="EC28" s="654"/>
    </row>
    <row r="29" spans="2:133" ht="11.25" customHeight="1">
      <c r="B29" s="620" t="s">
        <v>290</v>
      </c>
      <c r="C29" s="621"/>
      <c r="D29" s="621"/>
      <c r="E29" s="621"/>
      <c r="F29" s="621"/>
      <c r="G29" s="621"/>
      <c r="H29" s="621"/>
      <c r="I29" s="621"/>
      <c r="J29" s="621"/>
      <c r="K29" s="621"/>
      <c r="L29" s="621"/>
      <c r="M29" s="621"/>
      <c r="N29" s="621"/>
      <c r="O29" s="621"/>
      <c r="P29" s="621"/>
      <c r="Q29" s="622"/>
      <c r="R29" s="623">
        <v>21791</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2161219</v>
      </c>
      <c r="CS29" s="655"/>
      <c r="CT29" s="655"/>
      <c r="CU29" s="655"/>
      <c r="CV29" s="655"/>
      <c r="CW29" s="655"/>
      <c r="CX29" s="655"/>
      <c r="CY29" s="656"/>
      <c r="CZ29" s="628">
        <v>9.6999999999999993</v>
      </c>
      <c r="DA29" s="653"/>
      <c r="DB29" s="653"/>
      <c r="DC29" s="657"/>
      <c r="DD29" s="632">
        <v>2148025</v>
      </c>
      <c r="DE29" s="655"/>
      <c r="DF29" s="655"/>
      <c r="DG29" s="655"/>
      <c r="DH29" s="655"/>
      <c r="DI29" s="655"/>
      <c r="DJ29" s="655"/>
      <c r="DK29" s="656"/>
      <c r="DL29" s="632">
        <v>2148025</v>
      </c>
      <c r="DM29" s="655"/>
      <c r="DN29" s="655"/>
      <c r="DO29" s="655"/>
      <c r="DP29" s="655"/>
      <c r="DQ29" s="655"/>
      <c r="DR29" s="655"/>
      <c r="DS29" s="655"/>
      <c r="DT29" s="655"/>
      <c r="DU29" s="655"/>
      <c r="DV29" s="656"/>
      <c r="DW29" s="628">
        <v>15.8</v>
      </c>
      <c r="DX29" s="653"/>
      <c r="DY29" s="653"/>
      <c r="DZ29" s="653"/>
      <c r="EA29" s="653"/>
      <c r="EB29" s="653"/>
      <c r="EC29" s="654"/>
    </row>
    <row r="30" spans="2:133" ht="11.25" customHeight="1">
      <c r="B30" s="620" t="s">
        <v>292</v>
      </c>
      <c r="C30" s="621"/>
      <c r="D30" s="621"/>
      <c r="E30" s="621"/>
      <c r="F30" s="621"/>
      <c r="G30" s="621"/>
      <c r="H30" s="621"/>
      <c r="I30" s="621"/>
      <c r="J30" s="621"/>
      <c r="K30" s="621"/>
      <c r="L30" s="621"/>
      <c r="M30" s="621"/>
      <c r="N30" s="621"/>
      <c r="O30" s="621"/>
      <c r="P30" s="621"/>
      <c r="Q30" s="622"/>
      <c r="R30" s="623">
        <v>4745634</v>
      </c>
      <c r="S30" s="624"/>
      <c r="T30" s="624"/>
      <c r="U30" s="624"/>
      <c r="V30" s="624"/>
      <c r="W30" s="624"/>
      <c r="X30" s="624"/>
      <c r="Y30" s="625"/>
      <c r="Z30" s="626">
        <v>20.5</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2092176</v>
      </c>
      <c r="CS30" s="624"/>
      <c r="CT30" s="624"/>
      <c r="CU30" s="624"/>
      <c r="CV30" s="624"/>
      <c r="CW30" s="624"/>
      <c r="CX30" s="624"/>
      <c r="CY30" s="625"/>
      <c r="CZ30" s="628">
        <v>9.4</v>
      </c>
      <c r="DA30" s="653"/>
      <c r="DB30" s="653"/>
      <c r="DC30" s="657"/>
      <c r="DD30" s="632">
        <v>2078992</v>
      </c>
      <c r="DE30" s="624"/>
      <c r="DF30" s="624"/>
      <c r="DG30" s="624"/>
      <c r="DH30" s="624"/>
      <c r="DI30" s="624"/>
      <c r="DJ30" s="624"/>
      <c r="DK30" s="625"/>
      <c r="DL30" s="632">
        <v>2078992</v>
      </c>
      <c r="DM30" s="624"/>
      <c r="DN30" s="624"/>
      <c r="DO30" s="624"/>
      <c r="DP30" s="624"/>
      <c r="DQ30" s="624"/>
      <c r="DR30" s="624"/>
      <c r="DS30" s="624"/>
      <c r="DT30" s="624"/>
      <c r="DU30" s="624"/>
      <c r="DV30" s="625"/>
      <c r="DW30" s="628">
        <v>15.3</v>
      </c>
      <c r="DX30" s="653"/>
      <c r="DY30" s="653"/>
      <c r="DZ30" s="653"/>
      <c r="EA30" s="653"/>
      <c r="EB30" s="653"/>
      <c r="EC30" s="654"/>
    </row>
    <row r="31" spans="2:133" ht="11.25" customHeight="1">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99.8</v>
      </c>
      <c r="BH31" s="667"/>
      <c r="BI31" s="667"/>
      <c r="BJ31" s="667"/>
      <c r="BK31" s="667"/>
      <c r="BL31" s="667"/>
      <c r="BM31" s="618">
        <v>99.2</v>
      </c>
      <c r="BN31" s="667"/>
      <c r="BO31" s="667"/>
      <c r="BP31" s="667"/>
      <c r="BQ31" s="668"/>
      <c r="BR31" s="679">
        <v>99.6</v>
      </c>
      <c r="BS31" s="667"/>
      <c r="BT31" s="667"/>
      <c r="BU31" s="667"/>
      <c r="BV31" s="667"/>
      <c r="BW31" s="667"/>
      <c r="BX31" s="618">
        <v>99</v>
      </c>
      <c r="BY31" s="667"/>
      <c r="BZ31" s="667"/>
      <c r="CA31" s="667"/>
      <c r="CB31" s="668"/>
      <c r="CD31" s="661"/>
      <c r="CE31" s="662"/>
      <c r="CF31" s="620" t="s">
        <v>299</v>
      </c>
      <c r="CG31" s="621"/>
      <c r="CH31" s="621"/>
      <c r="CI31" s="621"/>
      <c r="CJ31" s="621"/>
      <c r="CK31" s="621"/>
      <c r="CL31" s="621"/>
      <c r="CM31" s="621"/>
      <c r="CN31" s="621"/>
      <c r="CO31" s="621"/>
      <c r="CP31" s="621"/>
      <c r="CQ31" s="622"/>
      <c r="CR31" s="623">
        <v>69043</v>
      </c>
      <c r="CS31" s="655"/>
      <c r="CT31" s="655"/>
      <c r="CU31" s="655"/>
      <c r="CV31" s="655"/>
      <c r="CW31" s="655"/>
      <c r="CX31" s="655"/>
      <c r="CY31" s="656"/>
      <c r="CZ31" s="628">
        <v>0.3</v>
      </c>
      <c r="DA31" s="653"/>
      <c r="DB31" s="653"/>
      <c r="DC31" s="657"/>
      <c r="DD31" s="632">
        <v>69033</v>
      </c>
      <c r="DE31" s="655"/>
      <c r="DF31" s="655"/>
      <c r="DG31" s="655"/>
      <c r="DH31" s="655"/>
      <c r="DI31" s="655"/>
      <c r="DJ31" s="655"/>
      <c r="DK31" s="656"/>
      <c r="DL31" s="632">
        <v>69033</v>
      </c>
      <c r="DM31" s="655"/>
      <c r="DN31" s="655"/>
      <c r="DO31" s="655"/>
      <c r="DP31" s="655"/>
      <c r="DQ31" s="655"/>
      <c r="DR31" s="655"/>
      <c r="DS31" s="655"/>
      <c r="DT31" s="655"/>
      <c r="DU31" s="655"/>
      <c r="DV31" s="656"/>
      <c r="DW31" s="628">
        <v>0.5</v>
      </c>
      <c r="DX31" s="653"/>
      <c r="DY31" s="653"/>
      <c r="DZ31" s="653"/>
      <c r="EA31" s="653"/>
      <c r="EB31" s="653"/>
      <c r="EC31" s="654"/>
    </row>
    <row r="32" spans="2:133" ht="11.25" customHeight="1">
      <c r="B32" s="620" t="s">
        <v>300</v>
      </c>
      <c r="C32" s="621"/>
      <c r="D32" s="621"/>
      <c r="E32" s="621"/>
      <c r="F32" s="621"/>
      <c r="G32" s="621"/>
      <c r="H32" s="621"/>
      <c r="I32" s="621"/>
      <c r="J32" s="621"/>
      <c r="K32" s="621"/>
      <c r="L32" s="621"/>
      <c r="M32" s="621"/>
      <c r="N32" s="621"/>
      <c r="O32" s="621"/>
      <c r="P32" s="621"/>
      <c r="Q32" s="622"/>
      <c r="R32" s="623">
        <v>1803082</v>
      </c>
      <c r="S32" s="624"/>
      <c r="T32" s="624"/>
      <c r="U32" s="624"/>
      <c r="V32" s="624"/>
      <c r="W32" s="624"/>
      <c r="X32" s="624"/>
      <c r="Y32" s="625"/>
      <c r="Z32" s="626">
        <v>7.8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301</v>
      </c>
      <c r="AX32" s="620" t="s">
        <v>302</v>
      </c>
      <c r="AY32" s="621"/>
      <c r="AZ32" s="621"/>
      <c r="BA32" s="621"/>
      <c r="BB32" s="621"/>
      <c r="BC32" s="621"/>
      <c r="BD32" s="621"/>
      <c r="BE32" s="621"/>
      <c r="BF32" s="622"/>
      <c r="BG32" s="680">
        <v>99.7</v>
      </c>
      <c r="BH32" s="655"/>
      <c r="BI32" s="655"/>
      <c r="BJ32" s="655"/>
      <c r="BK32" s="655"/>
      <c r="BL32" s="655"/>
      <c r="BM32" s="629">
        <v>98.9</v>
      </c>
      <c r="BN32" s="655"/>
      <c r="BO32" s="655"/>
      <c r="BP32" s="655"/>
      <c r="BQ32" s="678"/>
      <c r="BR32" s="680">
        <v>99.4</v>
      </c>
      <c r="BS32" s="655"/>
      <c r="BT32" s="655"/>
      <c r="BU32" s="655"/>
      <c r="BV32" s="655"/>
      <c r="BW32" s="655"/>
      <c r="BX32" s="629">
        <v>98.4</v>
      </c>
      <c r="BY32" s="655"/>
      <c r="BZ32" s="655"/>
      <c r="CA32" s="655"/>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c r="B33" s="620" t="s">
        <v>304</v>
      </c>
      <c r="C33" s="621"/>
      <c r="D33" s="621"/>
      <c r="E33" s="621"/>
      <c r="F33" s="621"/>
      <c r="G33" s="621"/>
      <c r="H33" s="621"/>
      <c r="I33" s="621"/>
      <c r="J33" s="621"/>
      <c r="K33" s="621"/>
      <c r="L33" s="621"/>
      <c r="M33" s="621"/>
      <c r="N33" s="621"/>
      <c r="O33" s="621"/>
      <c r="P33" s="621"/>
      <c r="Q33" s="622"/>
      <c r="R33" s="623">
        <v>21316</v>
      </c>
      <c r="S33" s="624"/>
      <c r="T33" s="624"/>
      <c r="U33" s="624"/>
      <c r="V33" s="624"/>
      <c r="W33" s="624"/>
      <c r="X33" s="624"/>
      <c r="Y33" s="625"/>
      <c r="Z33" s="626">
        <v>0.1</v>
      </c>
      <c r="AA33" s="626"/>
      <c r="AB33" s="626"/>
      <c r="AC33" s="626"/>
      <c r="AD33" s="627">
        <v>18120</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99.8</v>
      </c>
      <c r="BS33" s="682"/>
      <c r="BT33" s="682"/>
      <c r="BU33" s="682"/>
      <c r="BV33" s="682"/>
      <c r="BW33" s="682"/>
      <c r="BX33" s="683">
        <v>99.5</v>
      </c>
      <c r="BY33" s="682"/>
      <c r="BZ33" s="682"/>
      <c r="CA33" s="682"/>
      <c r="CB33" s="684"/>
      <c r="CD33" s="620" t="s">
        <v>306</v>
      </c>
      <c r="CE33" s="621"/>
      <c r="CF33" s="621"/>
      <c r="CG33" s="621"/>
      <c r="CH33" s="621"/>
      <c r="CI33" s="621"/>
      <c r="CJ33" s="621"/>
      <c r="CK33" s="621"/>
      <c r="CL33" s="621"/>
      <c r="CM33" s="621"/>
      <c r="CN33" s="621"/>
      <c r="CO33" s="621"/>
      <c r="CP33" s="621"/>
      <c r="CQ33" s="622"/>
      <c r="CR33" s="623">
        <v>8116426</v>
      </c>
      <c r="CS33" s="655"/>
      <c r="CT33" s="655"/>
      <c r="CU33" s="655"/>
      <c r="CV33" s="655"/>
      <c r="CW33" s="655"/>
      <c r="CX33" s="655"/>
      <c r="CY33" s="656"/>
      <c r="CZ33" s="628">
        <v>36.5</v>
      </c>
      <c r="DA33" s="653"/>
      <c r="DB33" s="653"/>
      <c r="DC33" s="657"/>
      <c r="DD33" s="632">
        <v>7046517</v>
      </c>
      <c r="DE33" s="655"/>
      <c r="DF33" s="655"/>
      <c r="DG33" s="655"/>
      <c r="DH33" s="655"/>
      <c r="DI33" s="655"/>
      <c r="DJ33" s="655"/>
      <c r="DK33" s="656"/>
      <c r="DL33" s="632">
        <v>4929115</v>
      </c>
      <c r="DM33" s="655"/>
      <c r="DN33" s="655"/>
      <c r="DO33" s="655"/>
      <c r="DP33" s="655"/>
      <c r="DQ33" s="655"/>
      <c r="DR33" s="655"/>
      <c r="DS33" s="655"/>
      <c r="DT33" s="655"/>
      <c r="DU33" s="655"/>
      <c r="DV33" s="656"/>
      <c r="DW33" s="628">
        <v>36.4</v>
      </c>
      <c r="DX33" s="653"/>
      <c r="DY33" s="653"/>
      <c r="DZ33" s="653"/>
      <c r="EA33" s="653"/>
      <c r="EB33" s="653"/>
      <c r="EC33" s="654"/>
    </row>
    <row r="34" spans="2:133" ht="11.25" customHeight="1">
      <c r="B34" s="620" t="s">
        <v>307</v>
      </c>
      <c r="C34" s="621"/>
      <c r="D34" s="621"/>
      <c r="E34" s="621"/>
      <c r="F34" s="621"/>
      <c r="G34" s="621"/>
      <c r="H34" s="621"/>
      <c r="I34" s="621"/>
      <c r="J34" s="621"/>
      <c r="K34" s="621"/>
      <c r="L34" s="621"/>
      <c r="M34" s="621"/>
      <c r="N34" s="621"/>
      <c r="O34" s="621"/>
      <c r="P34" s="621"/>
      <c r="Q34" s="622"/>
      <c r="R34" s="623">
        <v>8388</v>
      </c>
      <c r="S34" s="624"/>
      <c r="T34" s="624"/>
      <c r="U34" s="624"/>
      <c r="V34" s="624"/>
      <c r="W34" s="624"/>
      <c r="X34" s="624"/>
      <c r="Y34" s="625"/>
      <c r="Z34" s="626">
        <v>0</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2890811</v>
      </c>
      <c r="CS34" s="624"/>
      <c r="CT34" s="624"/>
      <c r="CU34" s="624"/>
      <c r="CV34" s="624"/>
      <c r="CW34" s="624"/>
      <c r="CX34" s="624"/>
      <c r="CY34" s="625"/>
      <c r="CZ34" s="628">
        <v>13</v>
      </c>
      <c r="DA34" s="653"/>
      <c r="DB34" s="653"/>
      <c r="DC34" s="657"/>
      <c r="DD34" s="632">
        <v>2295613</v>
      </c>
      <c r="DE34" s="624"/>
      <c r="DF34" s="624"/>
      <c r="DG34" s="624"/>
      <c r="DH34" s="624"/>
      <c r="DI34" s="624"/>
      <c r="DJ34" s="624"/>
      <c r="DK34" s="625"/>
      <c r="DL34" s="632">
        <v>2210110</v>
      </c>
      <c r="DM34" s="624"/>
      <c r="DN34" s="624"/>
      <c r="DO34" s="624"/>
      <c r="DP34" s="624"/>
      <c r="DQ34" s="624"/>
      <c r="DR34" s="624"/>
      <c r="DS34" s="624"/>
      <c r="DT34" s="624"/>
      <c r="DU34" s="624"/>
      <c r="DV34" s="625"/>
      <c r="DW34" s="628">
        <v>16.3</v>
      </c>
      <c r="DX34" s="653"/>
      <c r="DY34" s="653"/>
      <c r="DZ34" s="653"/>
      <c r="EA34" s="653"/>
      <c r="EB34" s="653"/>
      <c r="EC34" s="654"/>
    </row>
    <row r="35" spans="2:133" ht="11.25" customHeight="1">
      <c r="B35" s="620" t="s">
        <v>309</v>
      </c>
      <c r="C35" s="621"/>
      <c r="D35" s="621"/>
      <c r="E35" s="621"/>
      <c r="F35" s="621"/>
      <c r="G35" s="621"/>
      <c r="H35" s="621"/>
      <c r="I35" s="621"/>
      <c r="J35" s="621"/>
      <c r="K35" s="621"/>
      <c r="L35" s="621"/>
      <c r="M35" s="621"/>
      <c r="N35" s="621"/>
      <c r="O35" s="621"/>
      <c r="P35" s="621"/>
      <c r="Q35" s="622"/>
      <c r="R35" s="623">
        <v>418950</v>
      </c>
      <c r="S35" s="624"/>
      <c r="T35" s="624"/>
      <c r="U35" s="624"/>
      <c r="V35" s="624"/>
      <c r="W35" s="624"/>
      <c r="X35" s="624"/>
      <c r="Y35" s="625"/>
      <c r="Z35" s="626">
        <v>1.8</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66297</v>
      </c>
      <c r="CS35" s="655"/>
      <c r="CT35" s="655"/>
      <c r="CU35" s="655"/>
      <c r="CV35" s="655"/>
      <c r="CW35" s="655"/>
      <c r="CX35" s="655"/>
      <c r="CY35" s="656"/>
      <c r="CZ35" s="628">
        <v>0.3</v>
      </c>
      <c r="DA35" s="653"/>
      <c r="DB35" s="653"/>
      <c r="DC35" s="657"/>
      <c r="DD35" s="632">
        <v>56715</v>
      </c>
      <c r="DE35" s="655"/>
      <c r="DF35" s="655"/>
      <c r="DG35" s="655"/>
      <c r="DH35" s="655"/>
      <c r="DI35" s="655"/>
      <c r="DJ35" s="655"/>
      <c r="DK35" s="656"/>
      <c r="DL35" s="632">
        <v>56715</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20" t="s">
        <v>313</v>
      </c>
      <c r="C36" s="621"/>
      <c r="D36" s="621"/>
      <c r="E36" s="621"/>
      <c r="F36" s="621"/>
      <c r="G36" s="621"/>
      <c r="H36" s="621"/>
      <c r="I36" s="621"/>
      <c r="J36" s="621"/>
      <c r="K36" s="621"/>
      <c r="L36" s="621"/>
      <c r="M36" s="621"/>
      <c r="N36" s="621"/>
      <c r="O36" s="621"/>
      <c r="P36" s="621"/>
      <c r="Q36" s="622"/>
      <c r="R36" s="623">
        <v>285105</v>
      </c>
      <c r="S36" s="624"/>
      <c r="T36" s="624"/>
      <c r="U36" s="624"/>
      <c r="V36" s="624"/>
      <c r="W36" s="624"/>
      <c r="X36" s="624"/>
      <c r="Y36" s="625"/>
      <c r="Z36" s="626">
        <v>1.2</v>
      </c>
      <c r="AA36" s="626"/>
      <c r="AB36" s="626"/>
      <c r="AC36" s="626"/>
      <c r="AD36" s="627" t="s">
        <v>121</v>
      </c>
      <c r="AE36" s="627"/>
      <c r="AF36" s="627"/>
      <c r="AG36" s="627"/>
      <c r="AH36" s="627"/>
      <c r="AI36" s="627"/>
      <c r="AJ36" s="627"/>
      <c r="AK36" s="627"/>
      <c r="AL36" s="628" t="s">
        <v>121</v>
      </c>
      <c r="AM36" s="629"/>
      <c r="AN36" s="629"/>
      <c r="AO36" s="630"/>
      <c r="AP36" s="210"/>
      <c r="AQ36" s="689" t="s">
        <v>314</v>
      </c>
      <c r="AR36" s="690"/>
      <c r="AS36" s="690"/>
      <c r="AT36" s="690"/>
      <c r="AU36" s="690"/>
      <c r="AV36" s="690"/>
      <c r="AW36" s="690"/>
      <c r="AX36" s="690"/>
      <c r="AY36" s="691"/>
      <c r="AZ36" s="612">
        <v>2256410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3601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1714511</v>
      </c>
      <c r="CS36" s="624"/>
      <c r="CT36" s="624"/>
      <c r="CU36" s="624"/>
      <c r="CV36" s="624"/>
      <c r="CW36" s="624"/>
      <c r="CX36" s="624"/>
      <c r="CY36" s="625"/>
      <c r="CZ36" s="628">
        <v>7.7</v>
      </c>
      <c r="DA36" s="653"/>
      <c r="DB36" s="653"/>
      <c r="DC36" s="657"/>
      <c r="DD36" s="632">
        <v>1582292</v>
      </c>
      <c r="DE36" s="624"/>
      <c r="DF36" s="624"/>
      <c r="DG36" s="624"/>
      <c r="DH36" s="624"/>
      <c r="DI36" s="624"/>
      <c r="DJ36" s="624"/>
      <c r="DK36" s="625"/>
      <c r="DL36" s="632">
        <v>1256377</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c r="B37" s="620" t="s">
        <v>317</v>
      </c>
      <c r="C37" s="621"/>
      <c r="D37" s="621"/>
      <c r="E37" s="621"/>
      <c r="F37" s="621"/>
      <c r="G37" s="621"/>
      <c r="H37" s="621"/>
      <c r="I37" s="621"/>
      <c r="J37" s="621"/>
      <c r="K37" s="621"/>
      <c r="L37" s="621"/>
      <c r="M37" s="621"/>
      <c r="N37" s="621"/>
      <c r="O37" s="621"/>
      <c r="P37" s="621"/>
      <c r="Q37" s="622"/>
      <c r="R37" s="623">
        <v>422274</v>
      </c>
      <c r="S37" s="624"/>
      <c r="T37" s="624"/>
      <c r="U37" s="624"/>
      <c r="V37" s="624"/>
      <c r="W37" s="624"/>
      <c r="X37" s="624"/>
      <c r="Y37" s="625"/>
      <c r="Z37" s="626">
        <v>1.8</v>
      </c>
      <c r="AA37" s="626"/>
      <c r="AB37" s="626"/>
      <c r="AC37" s="626"/>
      <c r="AD37" s="627">
        <v>7640</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529466</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-8689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545197</v>
      </c>
      <c r="CS37" s="655"/>
      <c r="CT37" s="655"/>
      <c r="CU37" s="655"/>
      <c r="CV37" s="655"/>
      <c r="CW37" s="655"/>
      <c r="CX37" s="655"/>
      <c r="CY37" s="656"/>
      <c r="CZ37" s="628">
        <v>2.5</v>
      </c>
      <c r="DA37" s="653"/>
      <c r="DB37" s="653"/>
      <c r="DC37" s="657"/>
      <c r="DD37" s="632">
        <v>545197</v>
      </c>
      <c r="DE37" s="655"/>
      <c r="DF37" s="655"/>
      <c r="DG37" s="655"/>
      <c r="DH37" s="655"/>
      <c r="DI37" s="655"/>
      <c r="DJ37" s="655"/>
      <c r="DK37" s="656"/>
      <c r="DL37" s="632">
        <v>538394</v>
      </c>
      <c r="DM37" s="655"/>
      <c r="DN37" s="655"/>
      <c r="DO37" s="655"/>
      <c r="DP37" s="655"/>
      <c r="DQ37" s="655"/>
      <c r="DR37" s="655"/>
      <c r="DS37" s="655"/>
      <c r="DT37" s="655"/>
      <c r="DU37" s="655"/>
      <c r="DV37" s="656"/>
      <c r="DW37" s="628">
        <v>4</v>
      </c>
      <c r="DX37" s="653"/>
      <c r="DY37" s="653"/>
      <c r="DZ37" s="653"/>
      <c r="EA37" s="653"/>
      <c r="EB37" s="653"/>
      <c r="EC37" s="654"/>
    </row>
    <row r="38" spans="2:133" ht="11.25" customHeight="1">
      <c r="B38" s="620" t="s">
        <v>321</v>
      </c>
      <c r="C38" s="621"/>
      <c r="D38" s="621"/>
      <c r="E38" s="621"/>
      <c r="F38" s="621"/>
      <c r="G38" s="621"/>
      <c r="H38" s="621"/>
      <c r="I38" s="621"/>
      <c r="J38" s="621"/>
      <c r="K38" s="621"/>
      <c r="L38" s="621"/>
      <c r="M38" s="621"/>
      <c r="N38" s="621"/>
      <c r="O38" s="621"/>
      <c r="P38" s="621"/>
      <c r="Q38" s="622"/>
      <c r="R38" s="623">
        <v>1098911</v>
      </c>
      <c r="S38" s="624"/>
      <c r="T38" s="624"/>
      <c r="U38" s="624"/>
      <c r="V38" s="624"/>
      <c r="W38" s="624"/>
      <c r="X38" s="624"/>
      <c r="Y38" s="625"/>
      <c r="Z38" s="626">
        <v>4.7</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t="s">
        <v>121</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5058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1726944</v>
      </c>
      <c r="CS38" s="624"/>
      <c r="CT38" s="624"/>
      <c r="CU38" s="624"/>
      <c r="CV38" s="624"/>
      <c r="CW38" s="624"/>
      <c r="CX38" s="624"/>
      <c r="CY38" s="625"/>
      <c r="CZ38" s="628">
        <v>7.8</v>
      </c>
      <c r="DA38" s="653"/>
      <c r="DB38" s="653"/>
      <c r="DC38" s="657"/>
      <c r="DD38" s="632">
        <v>1441020</v>
      </c>
      <c r="DE38" s="624"/>
      <c r="DF38" s="624"/>
      <c r="DG38" s="624"/>
      <c r="DH38" s="624"/>
      <c r="DI38" s="624"/>
      <c r="DJ38" s="624"/>
      <c r="DK38" s="625"/>
      <c r="DL38" s="632">
        <v>1405913</v>
      </c>
      <c r="DM38" s="624"/>
      <c r="DN38" s="624"/>
      <c r="DO38" s="624"/>
      <c r="DP38" s="624"/>
      <c r="DQ38" s="624"/>
      <c r="DR38" s="624"/>
      <c r="DS38" s="624"/>
      <c r="DT38" s="624"/>
      <c r="DU38" s="624"/>
      <c r="DV38" s="625"/>
      <c r="DW38" s="628">
        <v>10.4</v>
      </c>
      <c r="DX38" s="653"/>
      <c r="DY38" s="653"/>
      <c r="DZ38" s="653"/>
      <c r="EA38" s="653"/>
      <c r="EB38" s="653"/>
      <c r="EC38" s="654"/>
    </row>
    <row r="39" spans="2:133" ht="11.25" customHeight="1">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7315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1665938</v>
      </c>
      <c r="CS39" s="655"/>
      <c r="CT39" s="655"/>
      <c r="CU39" s="655"/>
      <c r="CV39" s="655"/>
      <c r="CW39" s="655"/>
      <c r="CX39" s="655"/>
      <c r="CY39" s="656"/>
      <c r="CZ39" s="628">
        <v>7.5</v>
      </c>
      <c r="DA39" s="653"/>
      <c r="DB39" s="653"/>
      <c r="DC39" s="657"/>
      <c r="DD39" s="632">
        <v>1656052</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c r="B40" s="620" t="s">
        <v>329</v>
      </c>
      <c r="C40" s="621"/>
      <c r="D40" s="621"/>
      <c r="E40" s="621"/>
      <c r="F40" s="621"/>
      <c r="G40" s="621"/>
      <c r="H40" s="621"/>
      <c r="I40" s="621"/>
      <c r="J40" s="621"/>
      <c r="K40" s="621"/>
      <c r="L40" s="621"/>
      <c r="M40" s="621"/>
      <c r="N40" s="621"/>
      <c r="O40" s="621"/>
      <c r="P40" s="621"/>
      <c r="Q40" s="622"/>
      <c r="R40" s="623">
        <v>60711</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115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51925</v>
      </c>
      <c r="CS40" s="624"/>
      <c r="CT40" s="624"/>
      <c r="CU40" s="624"/>
      <c r="CV40" s="624"/>
      <c r="CW40" s="624"/>
      <c r="CX40" s="624"/>
      <c r="CY40" s="625"/>
      <c r="CZ40" s="628">
        <v>0.2</v>
      </c>
      <c r="DA40" s="653"/>
      <c r="DB40" s="653"/>
      <c r="DC40" s="657"/>
      <c r="DD40" s="632">
        <v>14825</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c r="B41" s="644" t="s">
        <v>334</v>
      </c>
      <c r="C41" s="645"/>
      <c r="D41" s="645"/>
      <c r="E41" s="645"/>
      <c r="F41" s="645"/>
      <c r="G41" s="645"/>
      <c r="H41" s="645"/>
      <c r="I41" s="645"/>
      <c r="J41" s="645"/>
      <c r="K41" s="645"/>
      <c r="L41" s="645"/>
      <c r="M41" s="645"/>
      <c r="N41" s="645"/>
      <c r="O41" s="645"/>
      <c r="P41" s="645"/>
      <c r="Q41" s="646"/>
      <c r="R41" s="695">
        <v>23139299</v>
      </c>
      <c r="S41" s="696"/>
      <c r="T41" s="696"/>
      <c r="U41" s="696"/>
      <c r="V41" s="696"/>
      <c r="W41" s="696"/>
      <c r="X41" s="696"/>
      <c r="Y41" s="700"/>
      <c r="Z41" s="701">
        <v>100</v>
      </c>
      <c r="AA41" s="701"/>
      <c r="AB41" s="701"/>
      <c r="AC41" s="701"/>
      <c r="AD41" s="702">
        <v>13493692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345678</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338</v>
      </c>
      <c r="AR42" s="693"/>
      <c r="AS42" s="693"/>
      <c r="AT42" s="693"/>
      <c r="AU42" s="693"/>
      <c r="AV42" s="693"/>
      <c r="AW42" s="693"/>
      <c r="AX42" s="693"/>
      <c r="AY42" s="694"/>
      <c r="AZ42" s="695">
        <v>1381266</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391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1888695</v>
      </c>
      <c r="CS42" s="655"/>
      <c r="CT42" s="655"/>
      <c r="CU42" s="655"/>
      <c r="CV42" s="655"/>
      <c r="CW42" s="655"/>
      <c r="CX42" s="655"/>
      <c r="CY42" s="656"/>
      <c r="CZ42" s="628">
        <v>8.5</v>
      </c>
      <c r="DA42" s="653"/>
      <c r="DB42" s="653"/>
      <c r="DC42" s="657"/>
      <c r="DD42" s="632">
        <v>265593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341</v>
      </c>
      <c r="CD43" s="620" t="s">
        <v>342</v>
      </c>
      <c r="CE43" s="621"/>
      <c r="CF43" s="621"/>
      <c r="CG43" s="621"/>
      <c r="CH43" s="621"/>
      <c r="CI43" s="621"/>
      <c r="CJ43" s="621"/>
      <c r="CK43" s="621"/>
      <c r="CL43" s="621"/>
      <c r="CM43" s="621"/>
      <c r="CN43" s="621"/>
      <c r="CO43" s="621"/>
      <c r="CP43" s="621"/>
      <c r="CQ43" s="622"/>
      <c r="CR43" s="623">
        <v>12546</v>
      </c>
      <c r="CS43" s="655"/>
      <c r="CT43" s="655"/>
      <c r="CU43" s="655"/>
      <c r="CV43" s="655"/>
      <c r="CW43" s="655"/>
      <c r="CX43" s="655"/>
      <c r="CY43" s="656"/>
      <c r="CZ43" s="628">
        <v>0.1</v>
      </c>
      <c r="DA43" s="653"/>
      <c r="DB43" s="653"/>
      <c r="DC43" s="657"/>
      <c r="DD43" s="632">
        <v>8537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1888695</v>
      </c>
      <c r="CS44" s="624"/>
      <c r="CT44" s="624"/>
      <c r="CU44" s="624"/>
      <c r="CV44" s="624"/>
      <c r="CW44" s="624"/>
      <c r="CX44" s="624"/>
      <c r="CY44" s="625"/>
      <c r="CZ44" s="628">
        <v>8.5</v>
      </c>
      <c r="DA44" s="629"/>
      <c r="DB44" s="629"/>
      <c r="DC44" s="635"/>
      <c r="DD44" s="632">
        <v>265593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815074</v>
      </c>
      <c r="CS45" s="655"/>
      <c r="CT45" s="655"/>
      <c r="CU45" s="655"/>
      <c r="CV45" s="655"/>
      <c r="CW45" s="655"/>
      <c r="CX45" s="655"/>
      <c r="CY45" s="656"/>
      <c r="CZ45" s="628">
        <v>3.7</v>
      </c>
      <c r="DA45" s="653"/>
      <c r="DB45" s="653"/>
      <c r="DC45" s="657"/>
      <c r="DD45" s="632">
        <v>25058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347</v>
      </c>
      <c r="CG46" s="621"/>
      <c r="CH46" s="621"/>
      <c r="CI46" s="621"/>
      <c r="CJ46" s="621"/>
      <c r="CK46" s="621"/>
      <c r="CL46" s="621"/>
      <c r="CM46" s="621"/>
      <c r="CN46" s="621"/>
      <c r="CO46" s="621"/>
      <c r="CP46" s="621"/>
      <c r="CQ46" s="622"/>
      <c r="CR46" s="623">
        <v>843563</v>
      </c>
      <c r="CS46" s="624"/>
      <c r="CT46" s="624"/>
      <c r="CU46" s="624"/>
      <c r="CV46" s="624"/>
      <c r="CW46" s="624"/>
      <c r="CX46" s="624"/>
      <c r="CY46" s="625"/>
      <c r="CZ46" s="628">
        <v>3.8</v>
      </c>
      <c r="DA46" s="629"/>
      <c r="DB46" s="629"/>
      <c r="DC46" s="635"/>
      <c r="DD46" s="632">
        <v>231026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348</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350</v>
      </c>
      <c r="CE49" s="645"/>
      <c r="CF49" s="645"/>
      <c r="CG49" s="645"/>
      <c r="CH49" s="645"/>
      <c r="CI49" s="645"/>
      <c r="CJ49" s="645"/>
      <c r="CK49" s="645"/>
      <c r="CL49" s="645"/>
      <c r="CM49" s="645"/>
      <c r="CN49" s="645"/>
      <c r="CO49" s="645"/>
      <c r="CP49" s="645"/>
      <c r="CQ49" s="646"/>
      <c r="CR49" s="695">
        <v>22207395</v>
      </c>
      <c r="CS49" s="682"/>
      <c r="CT49" s="682"/>
      <c r="CU49" s="682"/>
      <c r="CV49" s="682"/>
      <c r="CW49" s="682"/>
      <c r="CX49" s="682"/>
      <c r="CY49" s="711"/>
      <c r="CZ49" s="703">
        <v>100</v>
      </c>
      <c r="DA49" s="712"/>
      <c r="DB49" s="712"/>
      <c r="DC49" s="713"/>
      <c r="DD49" s="714">
        <v>14664696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cY80xKMmjvuW2G+rB5XO9SYMAm7ft4ymS4Txb3iHGKgVmuDXnGvvbebYW86Oa6PSCAKUhg0wIn7SrKxPC8T5g==" saltValue="HXAaxB7WmFMDd1Ub3xf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373</v>
      </c>
      <c r="C7" s="750"/>
      <c r="D7" s="750"/>
      <c r="E7" s="750"/>
      <c r="F7" s="750"/>
      <c r="G7" s="750"/>
      <c r="H7" s="750"/>
      <c r="I7" s="750"/>
      <c r="J7" s="750"/>
      <c r="K7" s="750"/>
      <c r="L7" s="750"/>
      <c r="M7" s="750"/>
      <c r="N7" s="750"/>
      <c r="O7" s="750"/>
      <c r="P7" s="751"/>
      <c r="Q7" s="752">
        <v>23728</v>
      </c>
      <c r="R7" s="753"/>
      <c r="S7" s="753"/>
      <c r="T7" s="753"/>
      <c r="U7" s="753"/>
      <c r="V7" s="753">
        <v>22796</v>
      </c>
      <c r="W7" s="753"/>
      <c r="X7" s="753"/>
      <c r="Y7" s="753"/>
      <c r="Z7" s="753"/>
      <c r="AA7" s="753">
        <v>932</v>
      </c>
      <c r="AB7" s="753"/>
      <c r="AC7" s="753"/>
      <c r="AD7" s="753"/>
      <c r="AE7" s="754"/>
      <c r="AF7" s="755">
        <v>908</v>
      </c>
      <c r="AG7" s="756"/>
      <c r="AH7" s="756"/>
      <c r="AI7" s="756"/>
      <c r="AJ7" s="757"/>
      <c r="AK7" s="758">
        <v>419</v>
      </c>
      <c r="AL7" s="759"/>
      <c r="AM7" s="759"/>
      <c r="AN7" s="759"/>
      <c r="AO7" s="759"/>
      <c r="AP7" s="759">
        <v>22728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542</v>
      </c>
      <c r="BT7" s="747"/>
      <c r="BU7" s="747"/>
      <c r="BV7" s="747"/>
      <c r="BW7" s="747"/>
      <c r="BX7" s="747"/>
      <c r="BY7" s="747"/>
      <c r="BZ7" s="747"/>
      <c r="CA7" s="747"/>
      <c r="CB7" s="747"/>
      <c r="CC7" s="747"/>
      <c r="CD7" s="747"/>
      <c r="CE7" s="747"/>
      <c r="CF7" s="747"/>
      <c r="CG7" s="762"/>
      <c r="CH7" s="743">
        <v>0</v>
      </c>
      <c r="CI7" s="744"/>
      <c r="CJ7" s="744"/>
      <c r="CK7" s="744"/>
      <c r="CL7" s="745"/>
      <c r="CM7" s="743">
        <v>166</v>
      </c>
      <c r="CN7" s="744"/>
      <c r="CO7" s="744"/>
      <c r="CP7" s="744"/>
      <c r="CQ7" s="745"/>
      <c r="CR7" s="743">
        <v>5</v>
      </c>
      <c r="CS7" s="744"/>
      <c r="CT7" s="744"/>
      <c r="CU7" s="744"/>
      <c r="CV7" s="745"/>
      <c r="CW7" s="743" t="s">
        <v>541</v>
      </c>
      <c r="CX7" s="744"/>
      <c r="CY7" s="744"/>
      <c r="CZ7" s="744"/>
      <c r="DA7" s="745"/>
      <c r="DB7" s="743" t="s">
        <v>541</v>
      </c>
      <c r="DC7" s="744"/>
      <c r="DD7" s="744"/>
      <c r="DE7" s="744"/>
      <c r="DF7" s="745"/>
      <c r="DG7" s="743">
        <v>582</v>
      </c>
      <c r="DH7" s="744"/>
      <c r="DI7" s="744"/>
      <c r="DJ7" s="744"/>
      <c r="DK7" s="745"/>
      <c r="DL7" s="743" t="s">
        <v>541</v>
      </c>
      <c r="DM7" s="744"/>
      <c r="DN7" s="744"/>
      <c r="DO7" s="744"/>
      <c r="DP7" s="745"/>
      <c r="DQ7" s="743" t="s">
        <v>541</v>
      </c>
      <c r="DR7" s="744"/>
      <c r="DS7" s="744"/>
      <c r="DT7" s="744"/>
      <c r="DU7" s="745"/>
      <c r="DV7" s="746"/>
      <c r="DW7" s="747"/>
      <c r="DX7" s="747"/>
      <c r="DY7" s="747"/>
      <c r="DZ7" s="748"/>
      <c r="EA7" s="222"/>
    </row>
    <row r="8" spans="1:131" s="223" customFormat="1" ht="26.25" customHeight="1">
      <c r="A8" s="226">
        <v>2</v>
      </c>
      <c r="B8" s="780" t="s">
        <v>374</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121</v>
      </c>
      <c r="AG8" s="787"/>
      <c r="AH8" s="787"/>
      <c r="AI8" s="787"/>
      <c r="AJ8" s="788"/>
      <c r="AK8" s="769" t="s">
        <v>541</v>
      </c>
      <c r="AL8" s="770"/>
      <c r="AM8" s="770"/>
      <c r="AN8" s="770"/>
      <c r="AO8" s="770"/>
      <c r="AP8" s="770" t="s">
        <v>541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376</v>
      </c>
      <c r="B23" s="789" t="s">
        <v>377</v>
      </c>
      <c r="C23" s="790"/>
      <c r="D23" s="790"/>
      <c r="E23" s="790"/>
      <c r="F23" s="790"/>
      <c r="G23" s="790"/>
      <c r="H23" s="790"/>
      <c r="I23" s="790"/>
      <c r="J23" s="790"/>
      <c r="K23" s="790"/>
      <c r="L23" s="790"/>
      <c r="M23" s="790"/>
      <c r="N23" s="790"/>
      <c r="O23" s="790"/>
      <c r="P23" s="791"/>
      <c r="Q23" s="792">
        <v>23139</v>
      </c>
      <c r="R23" s="793"/>
      <c r="S23" s="793"/>
      <c r="T23" s="793"/>
      <c r="U23" s="793"/>
      <c r="V23" s="793">
        <v>22207</v>
      </c>
      <c r="W23" s="793"/>
      <c r="X23" s="793"/>
      <c r="Y23" s="793"/>
      <c r="Z23" s="793"/>
      <c r="AA23" s="793">
        <v>932</v>
      </c>
      <c r="AB23" s="793"/>
      <c r="AC23" s="793"/>
      <c r="AD23" s="793"/>
      <c r="AE23" s="794"/>
      <c r="AF23" s="795">
        <v>908</v>
      </c>
      <c r="AG23" s="793"/>
      <c r="AH23" s="793"/>
      <c r="AI23" s="793"/>
      <c r="AJ23" s="796"/>
      <c r="AK23" s="797"/>
      <c r="AL23" s="798"/>
      <c r="AM23" s="798"/>
      <c r="AN23" s="798"/>
      <c r="AO23" s="798"/>
      <c r="AP23" s="793">
        <v>22728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388</v>
      </c>
      <c r="C28" s="750"/>
      <c r="D28" s="750"/>
      <c r="E28" s="750"/>
      <c r="F28" s="750"/>
      <c r="G28" s="750"/>
      <c r="H28" s="750"/>
      <c r="I28" s="750"/>
      <c r="J28" s="750"/>
      <c r="K28" s="750"/>
      <c r="L28" s="750"/>
      <c r="M28" s="750"/>
      <c r="N28" s="750"/>
      <c r="O28" s="750"/>
      <c r="P28" s="751"/>
      <c r="Q28" s="822">
        <v>4331</v>
      </c>
      <c r="R28" s="823"/>
      <c r="S28" s="823"/>
      <c r="T28" s="823"/>
      <c r="U28" s="823"/>
      <c r="V28" s="823">
        <v>4327</v>
      </c>
      <c r="W28" s="823"/>
      <c r="X28" s="823"/>
      <c r="Y28" s="823"/>
      <c r="Z28" s="823"/>
      <c r="AA28" s="823">
        <v>4</v>
      </c>
      <c r="AB28" s="823"/>
      <c r="AC28" s="823"/>
      <c r="AD28" s="823"/>
      <c r="AE28" s="824"/>
      <c r="AF28" s="825">
        <v>4</v>
      </c>
      <c r="AG28" s="823"/>
      <c r="AH28" s="823"/>
      <c r="AI28" s="823"/>
      <c r="AJ28" s="826"/>
      <c r="AK28" s="827">
        <v>508</v>
      </c>
      <c r="AL28" s="828"/>
      <c r="AM28" s="828"/>
      <c r="AN28" s="828"/>
      <c r="AO28" s="828"/>
      <c r="AP28" s="828" t="s">
        <v>541</v>
      </c>
      <c r="AQ28" s="828"/>
      <c r="AR28" s="828"/>
      <c r="AS28" s="828"/>
      <c r="AT28" s="828"/>
      <c r="AU28" s="828" t="s">
        <v>541</v>
      </c>
      <c r="AV28" s="828"/>
      <c r="AW28" s="828"/>
      <c r="AX28" s="828"/>
      <c r="AY28" s="828"/>
      <c r="AZ28" s="829" t="s">
        <v>541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389</v>
      </c>
      <c r="C29" s="781"/>
      <c r="D29" s="781"/>
      <c r="E29" s="781"/>
      <c r="F29" s="781"/>
      <c r="G29" s="781"/>
      <c r="H29" s="781"/>
      <c r="I29" s="781"/>
      <c r="J29" s="781"/>
      <c r="K29" s="781"/>
      <c r="L29" s="781"/>
      <c r="M29" s="781"/>
      <c r="N29" s="781"/>
      <c r="O29" s="781"/>
      <c r="P29" s="782"/>
      <c r="Q29" s="783">
        <v>4143</v>
      </c>
      <c r="R29" s="784"/>
      <c r="S29" s="784"/>
      <c r="T29" s="784"/>
      <c r="U29" s="784"/>
      <c r="V29" s="784">
        <v>4099</v>
      </c>
      <c r="W29" s="784"/>
      <c r="X29" s="784"/>
      <c r="Y29" s="784"/>
      <c r="Z29" s="784"/>
      <c r="AA29" s="784">
        <v>44</v>
      </c>
      <c r="AB29" s="784"/>
      <c r="AC29" s="784"/>
      <c r="AD29" s="784"/>
      <c r="AE29" s="785"/>
      <c r="AF29" s="786">
        <v>44</v>
      </c>
      <c r="AG29" s="787"/>
      <c r="AH29" s="787"/>
      <c r="AI29" s="787"/>
      <c r="AJ29" s="788"/>
      <c r="AK29" s="834">
        <v>623</v>
      </c>
      <c r="AL29" s="830"/>
      <c r="AM29" s="830"/>
      <c r="AN29" s="830"/>
      <c r="AO29" s="830"/>
      <c r="AP29" s="830" t="s">
        <v>541</v>
      </c>
      <c r="AQ29" s="830"/>
      <c r="AR29" s="830"/>
      <c r="AS29" s="830"/>
      <c r="AT29" s="830"/>
      <c r="AU29" s="830" t="s">
        <v>541</v>
      </c>
      <c r="AV29" s="830"/>
      <c r="AW29" s="830"/>
      <c r="AX29" s="830"/>
      <c r="AY29" s="830"/>
      <c r="AZ29" s="831" t="s">
        <v>541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390</v>
      </c>
      <c r="C30" s="781"/>
      <c r="D30" s="781"/>
      <c r="E30" s="781"/>
      <c r="F30" s="781"/>
      <c r="G30" s="781"/>
      <c r="H30" s="781"/>
      <c r="I30" s="781"/>
      <c r="J30" s="781"/>
      <c r="K30" s="781"/>
      <c r="L30" s="781"/>
      <c r="M30" s="781"/>
      <c r="N30" s="781"/>
      <c r="O30" s="781"/>
      <c r="P30" s="782"/>
      <c r="Q30" s="783">
        <v>936</v>
      </c>
      <c r="R30" s="784"/>
      <c r="S30" s="784"/>
      <c r="T30" s="784"/>
      <c r="U30" s="784"/>
      <c r="V30" s="784">
        <v>935</v>
      </c>
      <c r="W30" s="784"/>
      <c r="X30" s="784"/>
      <c r="Y30" s="784"/>
      <c r="Z30" s="784"/>
      <c r="AA30" s="784">
        <v>1</v>
      </c>
      <c r="AB30" s="784"/>
      <c r="AC30" s="784"/>
      <c r="AD30" s="784"/>
      <c r="AE30" s="785"/>
      <c r="AF30" s="786">
        <v>1</v>
      </c>
      <c r="AG30" s="787"/>
      <c r="AH30" s="787"/>
      <c r="AI30" s="787"/>
      <c r="AJ30" s="788"/>
      <c r="AK30" s="834">
        <v>177</v>
      </c>
      <c r="AL30" s="830"/>
      <c r="AM30" s="830"/>
      <c r="AN30" s="830"/>
      <c r="AO30" s="830"/>
      <c r="AP30" s="830" t="s">
        <v>541</v>
      </c>
      <c r="AQ30" s="830"/>
      <c r="AR30" s="830"/>
      <c r="AS30" s="830"/>
      <c r="AT30" s="830"/>
      <c r="AU30" s="830" t="s">
        <v>541</v>
      </c>
      <c r="AV30" s="830"/>
      <c r="AW30" s="830"/>
      <c r="AX30" s="830"/>
      <c r="AY30" s="830"/>
      <c r="AZ30" s="831" t="s">
        <v>541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391</v>
      </c>
      <c r="C31" s="781"/>
      <c r="D31" s="781"/>
      <c r="E31" s="781"/>
      <c r="F31" s="781"/>
      <c r="G31" s="781"/>
      <c r="H31" s="781"/>
      <c r="I31" s="781"/>
      <c r="J31" s="781"/>
      <c r="K31" s="781"/>
      <c r="L31" s="781"/>
      <c r="M31" s="781"/>
      <c r="N31" s="781"/>
      <c r="O31" s="781"/>
      <c r="P31" s="782"/>
      <c r="Q31" s="783">
        <v>1325</v>
      </c>
      <c r="R31" s="784"/>
      <c r="S31" s="784"/>
      <c r="T31" s="784"/>
      <c r="U31" s="784"/>
      <c r="V31" s="784">
        <v>1325</v>
      </c>
      <c r="W31" s="784"/>
      <c r="X31" s="784"/>
      <c r="Y31" s="784"/>
      <c r="Z31" s="784"/>
      <c r="AA31" s="784">
        <v>0</v>
      </c>
      <c r="AB31" s="784"/>
      <c r="AC31" s="784"/>
      <c r="AD31" s="784"/>
      <c r="AE31" s="785"/>
      <c r="AF31" s="786">
        <v>11</v>
      </c>
      <c r="AG31" s="787"/>
      <c r="AH31" s="787"/>
      <c r="AI31" s="787"/>
      <c r="AJ31" s="788"/>
      <c r="AK31" s="834">
        <v>529</v>
      </c>
      <c r="AL31" s="830"/>
      <c r="AM31" s="830"/>
      <c r="AN31" s="830"/>
      <c r="AO31" s="830"/>
      <c r="AP31" s="830">
        <v>7061</v>
      </c>
      <c r="AQ31" s="830"/>
      <c r="AR31" s="830"/>
      <c r="AS31" s="830"/>
      <c r="AT31" s="830"/>
      <c r="AU31" s="830">
        <v>3192</v>
      </c>
      <c r="AV31" s="830"/>
      <c r="AW31" s="830"/>
      <c r="AX31" s="830"/>
      <c r="AY31" s="830"/>
      <c r="AZ31" s="831" t="s">
        <v>541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59</v>
      </c>
      <c r="AG63" s="844"/>
      <c r="AH63" s="844"/>
      <c r="AI63" s="844"/>
      <c r="AJ63" s="845"/>
      <c r="AK63" s="846"/>
      <c r="AL63" s="841"/>
      <c r="AM63" s="841"/>
      <c r="AN63" s="841"/>
      <c r="AO63" s="841"/>
      <c r="AP63" s="844">
        <v>7061</v>
      </c>
      <c r="AQ63" s="844"/>
      <c r="AR63" s="844"/>
      <c r="AS63" s="844"/>
      <c r="AT63" s="844"/>
      <c r="AU63" s="844">
        <v>3192</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543</v>
      </c>
      <c r="C68" s="870"/>
      <c r="D68" s="870"/>
      <c r="E68" s="870"/>
      <c r="F68" s="870"/>
      <c r="G68" s="870"/>
      <c r="H68" s="870"/>
      <c r="I68" s="870"/>
      <c r="J68" s="870"/>
      <c r="K68" s="870"/>
      <c r="L68" s="870"/>
      <c r="M68" s="870"/>
      <c r="N68" s="870"/>
      <c r="O68" s="870"/>
      <c r="P68" s="871"/>
      <c r="Q68" s="872">
        <v>5013</v>
      </c>
      <c r="R68" s="866"/>
      <c r="S68" s="866"/>
      <c r="T68" s="866"/>
      <c r="U68" s="866"/>
      <c r="V68" s="866">
        <v>4979</v>
      </c>
      <c r="W68" s="866"/>
      <c r="X68" s="866"/>
      <c r="Y68" s="866"/>
      <c r="Z68" s="866"/>
      <c r="AA68" s="866">
        <v>34</v>
      </c>
      <c r="AB68" s="866"/>
      <c r="AC68" s="866"/>
      <c r="AD68" s="866"/>
      <c r="AE68" s="866"/>
      <c r="AF68" s="866">
        <v>34</v>
      </c>
      <c r="AG68" s="866"/>
      <c r="AH68" s="866"/>
      <c r="AI68" s="866"/>
      <c r="AJ68" s="866"/>
      <c r="AK68" s="866" t="s">
        <v>541</v>
      </c>
      <c r="AL68" s="866"/>
      <c r="AM68" s="866"/>
      <c r="AN68" s="866"/>
      <c r="AO68" s="866"/>
      <c r="AP68" s="866" t="s">
        <v>541</v>
      </c>
      <c r="AQ68" s="866"/>
      <c r="AR68" s="866"/>
      <c r="AS68" s="866"/>
      <c r="AT68" s="866"/>
      <c r="AU68" s="866" t="s">
        <v>541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544</v>
      </c>
      <c r="C69" s="874"/>
      <c r="D69" s="874"/>
      <c r="E69" s="874"/>
      <c r="F69" s="874"/>
      <c r="G69" s="874"/>
      <c r="H69" s="874"/>
      <c r="I69" s="874"/>
      <c r="J69" s="874"/>
      <c r="K69" s="874"/>
      <c r="L69" s="874"/>
      <c r="M69" s="874"/>
      <c r="N69" s="874"/>
      <c r="O69" s="874"/>
      <c r="P69" s="875"/>
      <c r="Q69" s="876">
        <v>1693</v>
      </c>
      <c r="R69" s="830"/>
      <c r="S69" s="830"/>
      <c r="T69" s="830"/>
      <c r="U69" s="830"/>
      <c r="V69" s="830">
        <v>1693</v>
      </c>
      <c r="W69" s="830"/>
      <c r="X69" s="830"/>
      <c r="Y69" s="830"/>
      <c r="Z69" s="830"/>
      <c r="AA69" s="830">
        <v>0</v>
      </c>
      <c r="AB69" s="830"/>
      <c r="AC69" s="830"/>
      <c r="AD69" s="830"/>
      <c r="AE69" s="830"/>
      <c r="AF69" s="830">
        <v>0</v>
      </c>
      <c r="AG69" s="830"/>
      <c r="AH69" s="830"/>
      <c r="AI69" s="830"/>
      <c r="AJ69" s="830"/>
      <c r="AK69" s="830">
        <v>130</v>
      </c>
      <c r="AL69" s="830"/>
      <c r="AM69" s="830"/>
      <c r="AN69" s="830"/>
      <c r="AO69" s="830"/>
      <c r="AP69" s="830" t="s">
        <v>541</v>
      </c>
      <c r="AQ69" s="830"/>
      <c r="AR69" s="830"/>
      <c r="AS69" s="830"/>
      <c r="AT69" s="830"/>
      <c r="AU69" s="830" t="s">
        <v>541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545</v>
      </c>
      <c r="C70" s="874"/>
      <c r="D70" s="874"/>
      <c r="E70" s="874"/>
      <c r="F70" s="874"/>
      <c r="G70" s="874"/>
      <c r="H70" s="874"/>
      <c r="I70" s="874"/>
      <c r="J70" s="874"/>
      <c r="K70" s="874"/>
      <c r="L70" s="874"/>
      <c r="M70" s="874"/>
      <c r="N70" s="874"/>
      <c r="O70" s="874"/>
      <c r="P70" s="875"/>
      <c r="Q70" s="876">
        <v>475317</v>
      </c>
      <c r="R70" s="830"/>
      <c r="S70" s="830"/>
      <c r="T70" s="830"/>
      <c r="U70" s="830"/>
      <c r="V70" s="830">
        <v>471522</v>
      </c>
      <c r="W70" s="830"/>
      <c r="X70" s="830"/>
      <c r="Y70" s="830"/>
      <c r="Z70" s="830"/>
      <c r="AA70" s="830">
        <v>3795</v>
      </c>
      <c r="AB70" s="830"/>
      <c r="AC70" s="830"/>
      <c r="AD70" s="830"/>
      <c r="AE70" s="830"/>
      <c r="AF70" s="830">
        <v>3795</v>
      </c>
      <c r="AG70" s="830"/>
      <c r="AH70" s="830"/>
      <c r="AI70" s="830"/>
      <c r="AJ70" s="830"/>
      <c r="AK70" s="830">
        <v>1144</v>
      </c>
      <c r="AL70" s="830"/>
      <c r="AM70" s="830"/>
      <c r="AN70" s="830"/>
      <c r="AO70" s="830"/>
      <c r="AP70" s="830" t="s">
        <v>541</v>
      </c>
      <c r="AQ70" s="830"/>
      <c r="AR70" s="830"/>
      <c r="AS70" s="830"/>
      <c r="AT70" s="830"/>
      <c r="AU70" s="830" t="s">
        <v>541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546</v>
      </c>
      <c r="C71" s="874"/>
      <c r="D71" s="874"/>
      <c r="E71" s="874"/>
      <c r="F71" s="874"/>
      <c r="G71" s="874"/>
      <c r="H71" s="874"/>
      <c r="I71" s="874"/>
      <c r="J71" s="874"/>
      <c r="K71" s="874"/>
      <c r="L71" s="874"/>
      <c r="M71" s="874"/>
      <c r="N71" s="874"/>
      <c r="O71" s="874"/>
      <c r="P71" s="875"/>
      <c r="Q71" s="876">
        <v>553</v>
      </c>
      <c r="R71" s="830"/>
      <c r="S71" s="830"/>
      <c r="T71" s="830"/>
      <c r="U71" s="830"/>
      <c r="V71" s="830">
        <v>508</v>
      </c>
      <c r="W71" s="830"/>
      <c r="X71" s="830"/>
      <c r="Y71" s="830"/>
      <c r="Z71" s="830"/>
      <c r="AA71" s="830">
        <v>45</v>
      </c>
      <c r="AB71" s="830"/>
      <c r="AC71" s="830"/>
      <c r="AD71" s="830"/>
      <c r="AE71" s="830"/>
      <c r="AF71" s="830">
        <v>45</v>
      </c>
      <c r="AG71" s="830"/>
      <c r="AH71" s="830"/>
      <c r="AI71" s="830"/>
      <c r="AJ71" s="830"/>
      <c r="AK71" s="830">
        <v>0</v>
      </c>
      <c r="AL71" s="830"/>
      <c r="AM71" s="830"/>
      <c r="AN71" s="830"/>
      <c r="AO71" s="830"/>
      <c r="AP71" s="830" t="s">
        <v>541</v>
      </c>
      <c r="AQ71" s="830"/>
      <c r="AR71" s="830"/>
      <c r="AS71" s="830"/>
      <c r="AT71" s="830"/>
      <c r="AU71" s="830" t="s">
        <v>541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547</v>
      </c>
      <c r="C72" s="874"/>
      <c r="D72" s="874"/>
      <c r="E72" s="874"/>
      <c r="F72" s="874"/>
      <c r="G72" s="874"/>
      <c r="H72" s="874"/>
      <c r="I72" s="874"/>
      <c r="J72" s="874"/>
      <c r="K72" s="874"/>
      <c r="L72" s="874"/>
      <c r="M72" s="874"/>
      <c r="N72" s="874"/>
      <c r="O72" s="874"/>
      <c r="P72" s="875"/>
      <c r="Q72" s="876">
        <v>1264</v>
      </c>
      <c r="R72" s="830"/>
      <c r="S72" s="830"/>
      <c r="T72" s="830"/>
      <c r="U72" s="830"/>
      <c r="V72" s="830">
        <v>1218</v>
      </c>
      <c r="W72" s="830"/>
      <c r="X72" s="830"/>
      <c r="Y72" s="830"/>
      <c r="Z72" s="830"/>
      <c r="AA72" s="830">
        <v>46</v>
      </c>
      <c r="AB72" s="830"/>
      <c r="AC72" s="830"/>
      <c r="AD72" s="830"/>
      <c r="AE72" s="830"/>
      <c r="AF72" s="830">
        <v>46</v>
      </c>
      <c r="AG72" s="830"/>
      <c r="AH72" s="830"/>
      <c r="AI72" s="830"/>
      <c r="AJ72" s="830"/>
      <c r="AK72" s="830" t="s">
        <v>541</v>
      </c>
      <c r="AL72" s="830"/>
      <c r="AM72" s="830"/>
      <c r="AN72" s="830"/>
      <c r="AO72" s="830"/>
      <c r="AP72" s="830">
        <v>1302</v>
      </c>
      <c r="AQ72" s="830"/>
      <c r="AR72" s="830"/>
      <c r="AS72" s="830"/>
      <c r="AT72" s="830"/>
      <c r="AU72" s="830">
        <v>569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3920</v>
      </c>
      <c r="AG88" s="844"/>
      <c r="AH88" s="844"/>
      <c r="AI88" s="844"/>
      <c r="AJ88" s="844"/>
      <c r="AK88" s="841"/>
      <c r="AL88" s="841"/>
      <c r="AM88" s="841"/>
      <c r="AN88" s="841"/>
      <c r="AO88" s="841"/>
      <c r="AP88" s="844">
        <v>1302</v>
      </c>
      <c r="AQ88" s="844"/>
      <c r="AR88" s="844"/>
      <c r="AS88" s="844"/>
      <c r="AT88" s="844"/>
      <c r="AU88" s="844">
        <v>569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v>582</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2103145</v>
      </c>
      <c r="AB110" s="900"/>
      <c r="AC110" s="900"/>
      <c r="AD110" s="900"/>
      <c r="AE110" s="901"/>
      <c r="AF110" s="902">
        <v>2129257</v>
      </c>
      <c r="AG110" s="900"/>
      <c r="AH110" s="900"/>
      <c r="AI110" s="900"/>
      <c r="AJ110" s="901"/>
      <c r="AK110" s="902">
        <v>2161219</v>
      </c>
      <c r="AL110" s="900"/>
      <c r="AM110" s="900"/>
      <c r="AN110" s="900"/>
      <c r="AO110" s="901"/>
      <c r="AP110" s="903">
        <v>21.3</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24704742</v>
      </c>
      <c r="BR110" s="931"/>
      <c r="BS110" s="931"/>
      <c r="BT110" s="931"/>
      <c r="BU110" s="931"/>
      <c r="BV110" s="931">
        <v>23721641</v>
      </c>
      <c r="BW110" s="931"/>
      <c r="BX110" s="931"/>
      <c r="BY110" s="931"/>
      <c r="BZ110" s="931"/>
      <c r="CA110" s="931">
        <v>22728384</v>
      </c>
      <c r="CB110" s="931"/>
      <c r="CC110" s="931"/>
      <c r="CD110" s="931"/>
      <c r="CE110" s="931"/>
      <c r="CF110" s="944">
        <v>224.3</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987884</v>
      </c>
      <c r="BR111" s="926"/>
      <c r="BS111" s="926"/>
      <c r="BT111" s="926"/>
      <c r="BU111" s="926"/>
      <c r="BV111" s="926">
        <v>947523</v>
      </c>
      <c r="BW111" s="926"/>
      <c r="BX111" s="926"/>
      <c r="BY111" s="926"/>
      <c r="BZ111" s="926"/>
      <c r="CA111" s="926">
        <v>1655780</v>
      </c>
      <c r="CB111" s="926"/>
      <c r="CC111" s="926"/>
      <c r="CD111" s="926"/>
      <c r="CE111" s="926"/>
      <c r="CF111" s="920">
        <v>16.3</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3573966</v>
      </c>
      <c r="BR112" s="926"/>
      <c r="BS112" s="926"/>
      <c r="BT112" s="926"/>
      <c r="BU112" s="926"/>
      <c r="BV112" s="926">
        <v>3249971</v>
      </c>
      <c r="BW112" s="926"/>
      <c r="BX112" s="926"/>
      <c r="BY112" s="926"/>
      <c r="BZ112" s="926"/>
      <c r="CA112" s="926">
        <v>3191754</v>
      </c>
      <c r="CB112" s="926"/>
      <c r="CC112" s="926"/>
      <c r="CD112" s="926"/>
      <c r="CE112" s="926"/>
      <c r="CF112" s="920">
        <v>31.5</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271200</v>
      </c>
      <c r="AB113" s="938"/>
      <c r="AC113" s="938"/>
      <c r="AD113" s="938"/>
      <c r="AE113" s="939"/>
      <c r="AF113" s="940">
        <v>268128</v>
      </c>
      <c r="AG113" s="938"/>
      <c r="AH113" s="938"/>
      <c r="AI113" s="938"/>
      <c r="AJ113" s="939"/>
      <c r="AK113" s="940">
        <v>279213</v>
      </c>
      <c r="AL113" s="938"/>
      <c r="AM113" s="938"/>
      <c r="AN113" s="938"/>
      <c r="AO113" s="939"/>
      <c r="AP113" s="941">
        <v>2.8</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705997</v>
      </c>
      <c r="BR113" s="926"/>
      <c r="BS113" s="926"/>
      <c r="BT113" s="926"/>
      <c r="BU113" s="926"/>
      <c r="BV113" s="926">
        <v>637727</v>
      </c>
      <c r="BW113" s="926"/>
      <c r="BX113" s="926"/>
      <c r="BY113" s="926"/>
      <c r="BZ113" s="926"/>
      <c r="CA113" s="926">
        <v>569325</v>
      </c>
      <c r="CB113" s="926"/>
      <c r="CC113" s="926"/>
      <c r="CD113" s="926"/>
      <c r="CE113" s="926"/>
      <c r="CF113" s="920">
        <v>5.6</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69716</v>
      </c>
      <c r="AB114" s="959"/>
      <c r="AC114" s="959"/>
      <c r="AD114" s="959"/>
      <c r="AE114" s="960"/>
      <c r="AF114" s="961">
        <v>69682</v>
      </c>
      <c r="AG114" s="959"/>
      <c r="AH114" s="959"/>
      <c r="AI114" s="959"/>
      <c r="AJ114" s="960"/>
      <c r="AK114" s="961">
        <v>69682</v>
      </c>
      <c r="AL114" s="959"/>
      <c r="AM114" s="959"/>
      <c r="AN114" s="959"/>
      <c r="AO114" s="960"/>
      <c r="AP114" s="962">
        <v>0.7</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2479367</v>
      </c>
      <c r="BR114" s="926"/>
      <c r="BS114" s="926"/>
      <c r="BT114" s="926"/>
      <c r="BU114" s="926"/>
      <c r="BV114" s="926">
        <v>2469063</v>
      </c>
      <c r="BW114" s="926"/>
      <c r="BX114" s="926"/>
      <c r="BY114" s="926"/>
      <c r="BZ114" s="926"/>
      <c r="CA114" s="926">
        <v>2509657</v>
      </c>
      <c r="CB114" s="926"/>
      <c r="CC114" s="926"/>
      <c r="CD114" s="926"/>
      <c r="CE114" s="926"/>
      <c r="CF114" s="920">
        <v>24.8</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31921</v>
      </c>
      <c r="AB115" s="938"/>
      <c r="AC115" s="938"/>
      <c r="AD115" s="938"/>
      <c r="AE115" s="939"/>
      <c r="AF115" s="940">
        <v>28929</v>
      </c>
      <c r="AG115" s="938"/>
      <c r="AH115" s="938"/>
      <c r="AI115" s="938"/>
      <c r="AJ115" s="939"/>
      <c r="AK115" s="940">
        <v>34974</v>
      </c>
      <c r="AL115" s="938"/>
      <c r="AM115" s="938"/>
      <c r="AN115" s="938"/>
      <c r="AO115" s="939"/>
      <c r="AP115" s="941">
        <v>0.3</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582675</v>
      </c>
      <c r="DH115" s="959"/>
      <c r="DI115" s="959"/>
      <c r="DJ115" s="959"/>
      <c r="DK115" s="960"/>
      <c r="DL115" s="961">
        <v>582974</v>
      </c>
      <c r="DM115" s="959"/>
      <c r="DN115" s="959"/>
      <c r="DO115" s="959"/>
      <c r="DP115" s="960"/>
      <c r="DQ115" s="961">
        <v>735675</v>
      </c>
      <c r="DR115" s="959"/>
      <c r="DS115" s="959"/>
      <c r="DT115" s="959"/>
      <c r="DU115" s="960"/>
      <c r="DV115" s="962">
        <v>7.3</v>
      </c>
      <c r="DW115" s="963"/>
      <c r="DX115" s="963"/>
      <c r="DY115" s="963"/>
      <c r="DZ115" s="964"/>
    </row>
    <row r="116" spans="1:130" s="218" customFormat="1" ht="26.25" customHeight="1">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193045</v>
      </c>
      <c r="DH116" s="959"/>
      <c r="DI116" s="959"/>
      <c r="DJ116" s="959"/>
      <c r="DK116" s="960"/>
      <c r="DL116" s="961">
        <v>177888</v>
      </c>
      <c r="DM116" s="959"/>
      <c r="DN116" s="959"/>
      <c r="DO116" s="959"/>
      <c r="DP116" s="960"/>
      <c r="DQ116" s="961">
        <v>162816</v>
      </c>
      <c r="DR116" s="959"/>
      <c r="DS116" s="959"/>
      <c r="DT116" s="959"/>
      <c r="DU116" s="960"/>
      <c r="DV116" s="962">
        <v>1.6</v>
      </c>
      <c r="DW116" s="963"/>
      <c r="DX116" s="963"/>
      <c r="DY116" s="963"/>
      <c r="DZ116" s="964"/>
    </row>
    <row r="117" spans="1:130" s="218" customFormat="1" ht="26.25" customHeight="1">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2475982</v>
      </c>
      <c r="AB117" s="979"/>
      <c r="AC117" s="979"/>
      <c r="AD117" s="979"/>
      <c r="AE117" s="980"/>
      <c r="AF117" s="981">
        <v>2495996</v>
      </c>
      <c r="AG117" s="979"/>
      <c r="AH117" s="979"/>
      <c r="AI117" s="979"/>
      <c r="AJ117" s="980"/>
      <c r="AK117" s="981">
        <v>2545088</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v>581012</v>
      </c>
      <c r="DR117" s="959"/>
      <c r="DS117" s="959"/>
      <c r="DT117" s="959"/>
      <c r="DU117" s="960"/>
      <c r="DV117" s="962">
        <v>5.7</v>
      </c>
      <c r="DW117" s="963"/>
      <c r="DX117" s="963"/>
      <c r="DY117" s="963"/>
      <c r="DZ117" s="964"/>
    </row>
    <row r="118" spans="1:130" s="218" customFormat="1" ht="26.25" customHeight="1">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32451956</v>
      </c>
      <c r="BR119" s="1000"/>
      <c r="BS119" s="1000"/>
      <c r="BT119" s="1000"/>
      <c r="BU119" s="1000"/>
      <c r="BV119" s="1000">
        <v>31025925</v>
      </c>
      <c r="BW119" s="1000"/>
      <c r="BX119" s="1000"/>
      <c r="BY119" s="1000"/>
      <c r="BZ119" s="1000"/>
      <c r="CA119" s="1000">
        <v>30654900</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212164</v>
      </c>
      <c r="DH119" s="986"/>
      <c r="DI119" s="986"/>
      <c r="DJ119" s="986"/>
      <c r="DK119" s="987"/>
      <c r="DL119" s="985">
        <v>186661</v>
      </c>
      <c r="DM119" s="986"/>
      <c r="DN119" s="986"/>
      <c r="DO119" s="986"/>
      <c r="DP119" s="987"/>
      <c r="DQ119" s="985">
        <v>176277</v>
      </c>
      <c r="DR119" s="986"/>
      <c r="DS119" s="986"/>
      <c r="DT119" s="986"/>
      <c r="DU119" s="987"/>
      <c r="DV119" s="988">
        <v>1.7</v>
      </c>
      <c r="DW119" s="989"/>
      <c r="DX119" s="989"/>
      <c r="DY119" s="989"/>
      <c r="DZ119" s="990"/>
    </row>
    <row r="120" spans="1:130" s="218" customFormat="1" ht="26.25" customHeight="1">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2416043</v>
      </c>
      <c r="BR120" s="931"/>
      <c r="BS120" s="931"/>
      <c r="BT120" s="931"/>
      <c r="BU120" s="931"/>
      <c r="BV120" s="931">
        <v>2702543</v>
      </c>
      <c r="BW120" s="931"/>
      <c r="BX120" s="931"/>
      <c r="BY120" s="931"/>
      <c r="BZ120" s="931"/>
      <c r="CA120" s="931">
        <v>3866517</v>
      </c>
      <c r="CB120" s="931"/>
      <c r="CC120" s="931"/>
      <c r="CD120" s="931"/>
      <c r="CE120" s="931"/>
      <c r="CF120" s="944">
        <v>38.200000000000003</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3573966</v>
      </c>
      <c r="DH120" s="931"/>
      <c r="DI120" s="931"/>
      <c r="DJ120" s="931"/>
      <c r="DK120" s="931"/>
      <c r="DL120" s="931">
        <v>3249971</v>
      </c>
      <c r="DM120" s="931"/>
      <c r="DN120" s="931"/>
      <c r="DO120" s="931"/>
      <c r="DP120" s="931"/>
      <c r="DQ120" s="931">
        <v>3191754</v>
      </c>
      <c r="DR120" s="931"/>
      <c r="DS120" s="931"/>
      <c r="DT120" s="931"/>
      <c r="DU120" s="931"/>
      <c r="DV120" s="932">
        <v>31.5</v>
      </c>
      <c r="DW120" s="932"/>
      <c r="DX120" s="932"/>
      <c r="DY120" s="932"/>
      <c r="DZ120" s="933"/>
    </row>
    <row r="121" spans="1:130" s="218" customFormat="1" ht="26.25" customHeight="1">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3502168</v>
      </c>
      <c r="BR121" s="926"/>
      <c r="BS121" s="926"/>
      <c r="BT121" s="926"/>
      <c r="BU121" s="926"/>
      <c r="BV121" s="926">
        <v>3289128</v>
      </c>
      <c r="BW121" s="926"/>
      <c r="BX121" s="926"/>
      <c r="BY121" s="926"/>
      <c r="BZ121" s="926"/>
      <c r="CA121" s="926">
        <v>3314126</v>
      </c>
      <c r="CB121" s="926"/>
      <c r="CC121" s="926"/>
      <c r="CD121" s="926"/>
      <c r="CE121" s="926"/>
      <c r="CF121" s="920">
        <v>32.700000000000003</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17936555</v>
      </c>
      <c r="BR122" s="1000"/>
      <c r="BS122" s="1000"/>
      <c r="BT122" s="1000"/>
      <c r="BU122" s="1000"/>
      <c r="BV122" s="1000">
        <v>17054131</v>
      </c>
      <c r="BW122" s="1000"/>
      <c r="BX122" s="1000"/>
      <c r="BY122" s="1000"/>
      <c r="BZ122" s="1000"/>
      <c r="CA122" s="1000">
        <v>15855254</v>
      </c>
      <c r="CB122" s="1000"/>
      <c r="CC122" s="1000"/>
      <c r="CD122" s="1000"/>
      <c r="CE122" s="1000"/>
      <c r="CF122" s="1017">
        <v>156.5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15223</v>
      </c>
      <c r="AB123" s="959"/>
      <c r="AC123" s="959"/>
      <c r="AD123" s="959"/>
      <c r="AE123" s="960"/>
      <c r="AF123" s="961">
        <v>15157</v>
      </c>
      <c r="AG123" s="959"/>
      <c r="AH123" s="959"/>
      <c r="AI123" s="959"/>
      <c r="AJ123" s="960"/>
      <c r="AK123" s="961">
        <v>15373</v>
      </c>
      <c r="AL123" s="959"/>
      <c r="AM123" s="959"/>
      <c r="AN123" s="959"/>
      <c r="AO123" s="960"/>
      <c r="AP123" s="962">
        <v>0.2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23854766</v>
      </c>
      <c r="BR123" s="1064"/>
      <c r="BS123" s="1064"/>
      <c r="BT123" s="1064"/>
      <c r="BU123" s="1064"/>
      <c r="BV123" s="1064">
        <v>23045802</v>
      </c>
      <c r="BW123" s="1064"/>
      <c r="BX123" s="1064"/>
      <c r="BY123" s="1064"/>
      <c r="BZ123" s="1064"/>
      <c r="CA123" s="1064">
        <v>23035897</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92.5</v>
      </c>
      <c r="BR124" s="1027"/>
      <c r="BS124" s="1027"/>
      <c r="BT124" s="1027"/>
      <c r="BU124" s="1027"/>
      <c r="BV124" s="1027">
        <v>83</v>
      </c>
      <c r="BW124" s="1027"/>
      <c r="BX124" s="1027"/>
      <c r="BY124" s="1027"/>
      <c r="BZ124" s="1027"/>
      <c r="CA124" s="1027">
        <v>75.099999999999994</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v>
      </c>
      <c r="AB126" s="959"/>
      <c r="AC126" s="959"/>
      <c r="AD126" s="959"/>
      <c r="AE126" s="960"/>
      <c r="AF126" s="961" t="s">
        <v>121</v>
      </c>
      <c r="AG126" s="959"/>
      <c r="AH126" s="959"/>
      <c r="AI126" s="959"/>
      <c r="AJ126" s="960"/>
      <c r="AK126" s="961">
        <v>6419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16686</v>
      </c>
      <c r="AB127" s="959"/>
      <c r="AC127" s="959"/>
      <c r="AD127" s="959"/>
      <c r="AE127" s="960"/>
      <c r="AF127" s="961">
        <v>13772</v>
      </c>
      <c r="AG127" s="959"/>
      <c r="AH127" s="959"/>
      <c r="AI127" s="959"/>
      <c r="AJ127" s="960"/>
      <c r="AK127" s="961">
        <v>13182</v>
      </c>
      <c r="AL127" s="959"/>
      <c r="AM127" s="959"/>
      <c r="AN127" s="959"/>
      <c r="AO127" s="960"/>
      <c r="AP127" s="962">
        <v>0.1</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277995</v>
      </c>
      <c r="AB128" s="1046"/>
      <c r="AC128" s="1046"/>
      <c r="AD128" s="1046"/>
      <c r="AE128" s="1047"/>
      <c r="AF128" s="1048">
        <v>282304</v>
      </c>
      <c r="AG128" s="1046"/>
      <c r="AH128" s="1046"/>
      <c r="AI128" s="1046"/>
      <c r="AJ128" s="1047"/>
      <c r="AK128" s="1048">
        <v>295442</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121</v>
      </c>
      <c r="BG128" s="1053"/>
      <c r="BH128" s="1053"/>
      <c r="BI128" s="1053"/>
      <c r="BJ128" s="1053"/>
      <c r="BK128" s="1053"/>
      <c r="BL128" s="1054"/>
      <c r="BM128" s="1052">
        <v>13.11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10723685</v>
      </c>
      <c r="AB129" s="959"/>
      <c r="AC129" s="959"/>
      <c r="AD129" s="959"/>
      <c r="AE129" s="960"/>
      <c r="AF129" s="961">
        <v>11055396</v>
      </c>
      <c r="AG129" s="959"/>
      <c r="AH129" s="959"/>
      <c r="AI129" s="959"/>
      <c r="AJ129" s="960"/>
      <c r="AK129" s="961">
        <v>11554271</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18.11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1437460</v>
      </c>
      <c r="AB130" s="959"/>
      <c r="AC130" s="959"/>
      <c r="AD130" s="959"/>
      <c r="AE130" s="960"/>
      <c r="AF130" s="961">
        <v>1445361</v>
      </c>
      <c r="AG130" s="959"/>
      <c r="AH130" s="959"/>
      <c r="AI130" s="959"/>
      <c r="AJ130" s="960"/>
      <c r="AK130" s="961">
        <v>1422138</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8.1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9286225</v>
      </c>
      <c r="AB131" s="986"/>
      <c r="AC131" s="986"/>
      <c r="AD131" s="986"/>
      <c r="AE131" s="987"/>
      <c r="AF131" s="985">
        <v>9610035</v>
      </c>
      <c r="AG131" s="986"/>
      <c r="AH131" s="986"/>
      <c r="AI131" s="986"/>
      <c r="AJ131" s="987"/>
      <c r="AK131" s="985">
        <v>10132133</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75.099999999999994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8.1898362969999994</v>
      </c>
      <c r="AB132" s="1097"/>
      <c r="AC132" s="1097"/>
      <c r="AD132" s="1097"/>
      <c r="AE132" s="1098"/>
      <c r="AF132" s="1099">
        <v>7.9950945659999997</v>
      </c>
      <c r="AG132" s="1097"/>
      <c r="AH132" s="1097"/>
      <c r="AI132" s="1097"/>
      <c r="AJ132" s="1098"/>
      <c r="AK132" s="1099">
        <v>8.1671692870000001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v>
      </c>
      <c r="AB133" s="1080"/>
      <c r="AC133" s="1080"/>
      <c r="AD133" s="1080"/>
      <c r="AE133" s="1081"/>
      <c r="AF133" s="1079">
        <v>8.5</v>
      </c>
      <c r="AG133" s="1080"/>
      <c r="AH133" s="1080"/>
      <c r="AI133" s="1080"/>
      <c r="AJ133" s="1081"/>
      <c r="AK133" s="1079">
        <v>8.1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QLS4LNQvwWnjK/Yp1jgUxh2HZfWecvJE0PZcdz/5w4npniWBNCEqlJJS+xoR1bSvoQzNEn66l5Rd77vVVENGQ==" saltValue="PMTSxHg6dQfQ7xeehWDL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473</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XR7ohujCnv5GHRntCu3UnizmKXn1ipQdWqBjqQEGnvr/CxTrc+lpiT+Ia/ltTQWr+QSibiuHxeyxhdOkC3t2jw==" saltValue="0RuqIgoz6oVN6zg5gwF3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58OdkA6Q4lYvPKn8JEExh/akQS/Ei/SsnTt8B0Ah81EZy39+b3jj43XG13TA9Bn0Fy+RnR0haq0Kz+oqUUO9w==" saltValue="iDoUUDxN+KBi/RLHSqw5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3345697</v>
      </c>
      <c r="AP9" s="269">
        <v>64249</v>
      </c>
      <c r="AQ9" s="270">
        <v>72090</v>
      </c>
      <c r="AR9" s="271">
        <v>-10.9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26516</v>
      </c>
      <c r="AP10" s="272">
        <v>509</v>
      </c>
      <c r="AQ10" s="273">
        <v>9072</v>
      </c>
      <c r="AR10" s="274">
        <v>-94.4</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35218</v>
      </c>
      <c r="AP11" s="272">
        <v>676</v>
      </c>
      <c r="AQ11" s="273">
        <v>383</v>
      </c>
      <c r="AR11" s="274">
        <v>76.5</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26</v>
      </c>
      <c r="AR12" s="274" t="s">
        <v>485</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205478</v>
      </c>
      <c r="AP13" s="272">
        <v>3946</v>
      </c>
      <c r="AQ13" s="273">
        <v>2732</v>
      </c>
      <c r="AR13" s="274">
        <v>44.4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12546</v>
      </c>
      <c r="AP14" s="272">
        <v>241</v>
      </c>
      <c r="AQ14" s="273">
        <v>1315</v>
      </c>
      <c r="AR14" s="274">
        <v>-81.7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-175198</v>
      </c>
      <c r="AP15" s="272">
        <v>-3364</v>
      </c>
      <c r="AQ15" s="273">
        <v>-4107</v>
      </c>
      <c r="AR15" s="274">
        <v>-18.100000000000001</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3450257</v>
      </c>
      <c r="AP16" s="272">
        <v>66257</v>
      </c>
      <c r="AQ16" s="273">
        <v>81511</v>
      </c>
      <c r="AR16" s="274">
        <v>-18.7</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5.84</v>
      </c>
      <c r="AP21" s="286">
        <v>6.74</v>
      </c>
      <c r="AQ21" s="287">
        <v>-0.9</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98.4</v>
      </c>
      <c r="AP22" s="291">
        <v>97</v>
      </c>
      <c r="AQ22" s="292">
        <v>1.4</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2161219</v>
      </c>
      <c r="AP32" s="300">
        <v>41503</v>
      </c>
      <c r="AQ32" s="301">
        <v>33695</v>
      </c>
      <c r="AR32" s="302">
        <v>23.2</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279213</v>
      </c>
      <c r="AP35" s="300">
        <v>5362</v>
      </c>
      <c r="AQ35" s="301">
        <v>8394</v>
      </c>
      <c r="AR35" s="302">
        <v>-36.1</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69682</v>
      </c>
      <c r="AP36" s="300">
        <v>1338</v>
      </c>
      <c r="AQ36" s="301">
        <v>1998</v>
      </c>
      <c r="AR36" s="302">
        <v>-33</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34974</v>
      </c>
      <c r="AP37" s="300">
        <v>672</v>
      </c>
      <c r="AQ37" s="301">
        <v>1021</v>
      </c>
      <c r="AR37" s="302">
        <v>-34.200000000000003</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3</v>
      </c>
      <c r="AR38" s="292" t="s">
        <v>485</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-295442</v>
      </c>
      <c r="AP39" s="300">
        <v>-5674</v>
      </c>
      <c r="AQ39" s="301">
        <v>-3210</v>
      </c>
      <c r="AR39" s="302">
        <v>76.8</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-1422138</v>
      </c>
      <c r="AP40" s="300">
        <v>-27310</v>
      </c>
      <c r="AQ40" s="301">
        <v>-26336</v>
      </c>
      <c r="AR40" s="302">
        <v>3.7</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827508</v>
      </c>
      <c r="AP41" s="300">
        <v>15891</v>
      </c>
      <c r="AQ41" s="301">
        <v>15565</v>
      </c>
      <c r="AR41" s="302">
        <v>2.1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1189041</v>
      </c>
      <c r="AN51" s="322">
        <v>22822</v>
      </c>
      <c r="AO51" s="323">
        <v>-31.9</v>
      </c>
      <c r="AP51" s="324">
        <v>52068</v>
      </c>
      <c r="AQ51" s="325">
        <v>1.6</v>
      </c>
      <c r="AR51" s="326">
        <v>-33.5</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798146</v>
      </c>
      <c r="AN52" s="330">
        <v>15319</v>
      </c>
      <c r="AO52" s="331">
        <v>-25.3</v>
      </c>
      <c r="AP52" s="332">
        <v>26936</v>
      </c>
      <c r="AQ52" s="333">
        <v>3.4</v>
      </c>
      <c r="AR52" s="334">
        <v>-28.7</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2318828</v>
      </c>
      <c r="AN53" s="322">
        <v>43805</v>
      </c>
      <c r="AO53" s="323">
        <v>91.9</v>
      </c>
      <c r="AP53" s="324">
        <v>47161</v>
      </c>
      <c r="AQ53" s="325">
        <v>-9.4</v>
      </c>
      <c r="AR53" s="326">
        <v>101.3</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1698387</v>
      </c>
      <c r="AN54" s="330">
        <v>32084</v>
      </c>
      <c r="AO54" s="331">
        <v>109.4</v>
      </c>
      <c r="AP54" s="332">
        <v>24595</v>
      </c>
      <c r="AQ54" s="333">
        <v>-8.6999999999999993</v>
      </c>
      <c r="AR54" s="334">
        <v>118.1</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925953</v>
      </c>
      <c r="AN55" s="322">
        <v>17507</v>
      </c>
      <c r="AO55" s="323">
        <v>-60</v>
      </c>
      <c r="AP55" s="324">
        <v>43423</v>
      </c>
      <c r="AQ55" s="325">
        <v>-7.9</v>
      </c>
      <c r="AR55" s="326">
        <v>-52.1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457389</v>
      </c>
      <c r="AN56" s="330">
        <v>8648</v>
      </c>
      <c r="AO56" s="331">
        <v>-73</v>
      </c>
      <c r="AP56" s="332">
        <v>22207</v>
      </c>
      <c r="AQ56" s="333">
        <v>-9.6999999999999993</v>
      </c>
      <c r="AR56" s="334">
        <v>-63.3</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1887051</v>
      </c>
      <c r="AN57" s="322">
        <v>35847</v>
      </c>
      <c r="AO57" s="323">
        <v>104.8</v>
      </c>
      <c r="AP57" s="324">
        <v>45265</v>
      </c>
      <c r="AQ57" s="325">
        <v>4.2</v>
      </c>
      <c r="AR57" s="326">
        <v>100.6</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684696</v>
      </c>
      <c r="AN58" s="330">
        <v>13007</v>
      </c>
      <c r="AO58" s="331">
        <v>50.4</v>
      </c>
      <c r="AP58" s="332">
        <v>22600</v>
      </c>
      <c r="AQ58" s="333">
        <v>1.8</v>
      </c>
      <c r="AR58" s="334">
        <v>48.6</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1888695</v>
      </c>
      <c r="AN59" s="322">
        <v>36269</v>
      </c>
      <c r="AO59" s="323">
        <v>1.2</v>
      </c>
      <c r="AP59" s="324">
        <v>54621</v>
      </c>
      <c r="AQ59" s="325">
        <v>20.7</v>
      </c>
      <c r="AR59" s="326">
        <v>-19.5</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843563</v>
      </c>
      <c r="AN60" s="330">
        <v>16199</v>
      </c>
      <c r="AO60" s="331">
        <v>24.5</v>
      </c>
      <c r="AP60" s="332">
        <v>30892</v>
      </c>
      <c r="AQ60" s="333">
        <v>36.700000000000003</v>
      </c>
      <c r="AR60" s="334">
        <v>-12.2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1641914</v>
      </c>
      <c r="AN61" s="337">
        <v>31250</v>
      </c>
      <c r="AO61" s="338">
        <v>21.2</v>
      </c>
      <c r="AP61" s="339">
        <v>48508</v>
      </c>
      <c r="AQ61" s="340">
        <v>1.8</v>
      </c>
      <c r="AR61" s="326">
        <v>19.399999999999999</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896436</v>
      </c>
      <c r="AN62" s="330">
        <v>17051</v>
      </c>
      <c r="AO62" s="331">
        <v>17.2</v>
      </c>
      <c r="AP62" s="332">
        <v>25446</v>
      </c>
      <c r="AQ62" s="333">
        <v>4.7</v>
      </c>
      <c r="AR62" s="334">
        <v>12.5</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Fdjjos/MSEGtWtbqtHDAq7XMxjVhcrlgjr42fBrclkZzHOgXHwcxseUVrAxmPMA32IOkWWcKSUzELhTze/f13g==" saltValue="m1mXW9K1OJgeFYlr9gGI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473</v>
      </c>
    </row>
    <row r="121" spans="125:125" ht="13.5" hidden="1" customHeight="1">
      <c r="DU121" s="247"/>
    </row>
  </sheetData>
  <sheetProtection algorithmName="SHA-512" hashValue="M6iQyF5sQ2daX2ixbf/8UeO5U6SstQUOgW6LTQDT4CNIy2M/hd7w553hMkzNjJvA+X782oqwHIp9edPrCf7y2Q==" saltValue="5b9J7WKVYtchieKgi8LC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473</v>
      </c>
    </row>
  </sheetData>
  <sheetProtection algorithmName="SHA-512" hashValue="8pgF2YJ44CNdL/e20YjCFbeCBlMwK7QVN1ebVIRVWBdnI5ZXC+GGMWxWDx52pO94FqtY+kc24xPz64NbsRkMag==" saltValue="EOWIwTuHzC1tHe6PwT9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12.94</v>
      </c>
      <c r="G47" s="12">
        <v>13.48</v>
      </c>
      <c r="H47" s="12">
        <v>15.08</v>
      </c>
      <c r="I47" s="12">
        <v>16.22</v>
      </c>
      <c r="J47" s="13">
        <v>22.51</v>
      </c>
    </row>
    <row r="48" spans="2:10" ht="57.75" customHeight="1">
      <c r="B48" s="14"/>
      <c r="C48" s="1141" t="s">
        <v>4</v>
      </c>
      <c r="D48" s="1141"/>
      <c r="E48" s="1142"/>
      <c r="F48" s="15">
        <v>3.05</v>
      </c>
      <c r="G48" s="16">
        <v>2.7</v>
      </c>
      <c r="H48" s="16">
        <v>3.27</v>
      </c>
      <c r="I48" s="16">
        <v>2.27</v>
      </c>
      <c r="J48" s="17">
        <v>7.86</v>
      </c>
    </row>
    <row r="49" spans="2:10" ht="57.75" customHeight="1" thickBot="1">
      <c r="B49" s="18"/>
      <c r="C49" s="1143" t="s">
        <v>5</v>
      </c>
      <c r="D49" s="1143"/>
      <c r="E49" s="1144"/>
      <c r="F49" s="19">
        <v>3.02</v>
      </c>
      <c r="G49" s="20">
        <v>1.3</v>
      </c>
      <c r="H49" s="20">
        <v>1.93</v>
      </c>
      <c r="I49" s="20">
        <v>0.7</v>
      </c>
      <c r="J49" s="21">
        <v>12.67</v>
      </c>
    </row>
    <row r="50" spans="2:10"/>
  </sheetData>
  <sheetProtection algorithmName="SHA-512" hashValue="2P2RvNfTdLKcTA29nKQKUOIuIUg/1WDRB62giMgz6gfEJ7W9Zatjlv1Zmctotb4DkMSf6gG3huBtWSlBSnsChQ==" saltValue="7rfSusKl/7yOQXJ8WXQD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みな美</cp:lastModifiedBy>
  <cp:lastPrinted>2026-03-17T01:56:50Z</cp:lastPrinted>
  <dcterms:created xsi:type="dcterms:W3CDTF">2026-02-26T10:07:30Z</dcterms:created>
  <dcterms:modified xsi:type="dcterms:W3CDTF">2026-03-17T01:59:09Z</dcterms:modified>
  <cp:category/>
</cp:coreProperties>
</file>