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\\Lgwfilsv01\lgw環境課\★環境保全係\大分類②_環境・景観\②-9_地球温暖化対策実行計画\②-9-5_公共施設LED\R8年度\プロポーザル資料\R8.3.2（完成版）\"/>
    </mc:Choice>
  </mc:AlternateContent>
  <xr:revisionPtr revIDLastSave="0" documentId="8_{0395DE94-03CE-4F28-ADB0-7D6A3E265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８号　事業効果表" sheetId="4" r:id="rId1"/>
    <sheet name="本庁舎及び消防庁舎試算シート " sheetId="6" r:id="rId2"/>
    <sheet name="福寿館試算シート" sheetId="3" r:id="rId3"/>
  </sheets>
  <definedNames>
    <definedName name="_xlnm.Print_Area" localSheetId="2">福寿館試算シート!$A$1:$AE$58</definedName>
    <definedName name="_xlnm.Print_Area" localSheetId="1">'本庁舎及び消防庁舎試算シート '!$A$1:$AE$187</definedName>
    <definedName name="_xlnm.Print_Area" localSheetId="0">'様式第８号　事業効果表'!$A$1:$D$17</definedName>
    <definedName name="_xlnm.Print_Titles" localSheetId="2">福寿館試算シート!$1:$5</definedName>
    <definedName name="_xlnm.Print_Titles" localSheetId="1">'本庁舎及び消防庁舎試算シート '!$1:$5</definedName>
    <definedName name="その他" localSheetId="2">#REF!</definedName>
    <definedName name="その他" localSheetId="1">#REF!</definedName>
    <definedName name="その他">#REF!</definedName>
    <definedName name="ホテル・宿泊施設" localSheetId="2">#REF!</definedName>
    <definedName name="ホテル・宿泊施設" localSheetId="1">#REF!</definedName>
    <definedName name="ホテル・宿泊施設">#REF!</definedName>
    <definedName name="飲食店" localSheetId="2">#REF!</definedName>
    <definedName name="飲食店" localSheetId="1">#REF!</definedName>
    <definedName name="飲食店">#REF!</definedName>
    <definedName name="関電従量A" localSheetId="2">#REF!</definedName>
    <definedName name="関電従量A" localSheetId="1">#REF!</definedName>
    <definedName name="関電従量A">#REF!</definedName>
    <definedName name="関電従量B" localSheetId="2">#REF!</definedName>
    <definedName name="関電従量B" localSheetId="1">#REF!</definedName>
    <definedName name="関電従量B">#REF!</definedName>
    <definedName name="関電低圧" localSheetId="2">#REF!</definedName>
    <definedName name="関電低圧" localSheetId="1">#REF!</definedName>
    <definedName name="関電低圧">#REF!</definedName>
    <definedName name="九州電従量B" localSheetId="2">#REF!</definedName>
    <definedName name="九州電従量B" localSheetId="1">#REF!</definedName>
    <definedName name="九州電従量B">#REF!</definedName>
    <definedName name="九州電従量C" localSheetId="2">#REF!</definedName>
    <definedName name="九州電従量C" localSheetId="1">#REF!</definedName>
    <definedName name="九州電従量C">#REF!</definedName>
    <definedName name="九州電低圧" localSheetId="2">#REF!</definedName>
    <definedName name="九州電低圧" localSheetId="1">#REF!</definedName>
    <definedName name="九州電低圧">#REF!</definedName>
    <definedName name="個人宅" localSheetId="2">#REF!</definedName>
    <definedName name="個人宅" localSheetId="1">#REF!</definedName>
    <definedName name="個人宅">#REF!</definedName>
    <definedName name="娯楽施設" localSheetId="2">#REF!</definedName>
    <definedName name="娯楽施設" localSheetId="1">#REF!</definedName>
    <definedName name="娯楽施設">#REF!</definedName>
    <definedName name="四国電従量A" localSheetId="2">#REF!</definedName>
    <definedName name="四国電従量A" localSheetId="1">#REF!</definedName>
    <definedName name="四国電従量A">#REF!</definedName>
    <definedName name="四国電従量B" localSheetId="2">#REF!</definedName>
    <definedName name="四国電従量B" localSheetId="1">#REF!</definedName>
    <definedName name="四国電従量B">#REF!</definedName>
    <definedName name="四国電低圧" localSheetId="2">#REF!</definedName>
    <definedName name="四国電低圧" localSheetId="1">#REF!</definedName>
    <definedName name="四国電低圧">#REF!</definedName>
    <definedName name="試算エリア">OFFSET(#REF!,0,0,COUNTA(#REF!)-2,1)</definedName>
    <definedName name="事務所" localSheetId="2">#REF!</definedName>
    <definedName name="事務所" localSheetId="1">#REF!</definedName>
    <definedName name="事務所">#REF!</definedName>
    <definedName name="商店" localSheetId="2">#REF!</definedName>
    <definedName name="商店" localSheetId="1">#REF!</definedName>
    <definedName name="商店">#REF!</definedName>
    <definedName name="中国電従量A" localSheetId="2">#REF!</definedName>
    <definedName name="中国電従量A" localSheetId="1">#REF!</definedName>
    <definedName name="中国電従量A">#REF!</definedName>
    <definedName name="中国電従量B" localSheetId="2">#REF!</definedName>
    <definedName name="中国電従量B" localSheetId="1">#REF!</definedName>
    <definedName name="中国電従量B">#REF!</definedName>
    <definedName name="中国電低圧" localSheetId="2">#REF!</definedName>
    <definedName name="中国電低圧" localSheetId="1">#REF!</definedName>
    <definedName name="中国電低圧">#REF!</definedName>
    <definedName name="中部電従量B" localSheetId="2">#REF!</definedName>
    <definedName name="中部電従量B" localSheetId="1">#REF!</definedName>
    <definedName name="中部電従量B">#REF!</definedName>
    <definedName name="中部電従量C" localSheetId="2">#REF!</definedName>
    <definedName name="中部電従量C" localSheetId="1">#REF!</definedName>
    <definedName name="中部電従量C">#REF!</definedName>
    <definedName name="中部電低圧" localSheetId="2">#REF!</definedName>
    <definedName name="中部電低圧" localSheetId="1">#REF!</definedName>
    <definedName name="中部電低圧">#REF!</definedName>
    <definedName name="東電従量B" localSheetId="2">#REF!</definedName>
    <definedName name="東電従量B" localSheetId="1">#REF!</definedName>
    <definedName name="東電従量B">#REF!</definedName>
    <definedName name="東電従量C" localSheetId="2">#REF!</definedName>
    <definedName name="東電従量C" localSheetId="1">#REF!</definedName>
    <definedName name="東電従量C">#REF!</definedName>
    <definedName name="東電低圧" localSheetId="2">#REF!</definedName>
    <definedName name="東電低圧" localSheetId="1">#REF!</definedName>
    <definedName name="東電低圧">#REF!</definedName>
    <definedName name="東北電従量B" localSheetId="2">#REF!</definedName>
    <definedName name="東北電従量B" localSheetId="1">#REF!</definedName>
    <definedName name="東北電従量B">#REF!</definedName>
    <definedName name="東北電従量C" localSheetId="2">#REF!</definedName>
    <definedName name="東北電従量C" localSheetId="1">#REF!</definedName>
    <definedName name="東北電従量C">#REF!</definedName>
    <definedName name="東北電低圧" localSheetId="2">#REF!</definedName>
    <definedName name="東北電低圧" localSheetId="1">#REF!</definedName>
    <definedName name="東北電低圧">#REF!</definedName>
    <definedName name="北電従量B" localSheetId="2">#REF!</definedName>
    <definedName name="北電従量B" localSheetId="1">#REF!</definedName>
    <definedName name="北電従量B">#REF!</definedName>
    <definedName name="北電従量C" localSheetId="2">#REF!</definedName>
    <definedName name="北電従量C" localSheetId="1">#REF!</definedName>
    <definedName name="北電従量C">#REF!</definedName>
    <definedName name="北電低圧" localSheetId="2">#REF!</definedName>
    <definedName name="北電低圧" localSheetId="1">#REF!</definedName>
    <definedName name="北電低圧">#REF!</definedName>
    <definedName name="北陸電従量B" localSheetId="2">#REF!</definedName>
    <definedName name="北陸電従量B" localSheetId="1">#REF!</definedName>
    <definedName name="北陸電従量B">#REF!</definedName>
    <definedName name="北陸電従量C" localSheetId="2">#REF!</definedName>
    <definedName name="北陸電従量C" localSheetId="1">#REF!</definedName>
    <definedName name="北陸電従量C">#REF!</definedName>
    <definedName name="北陸電低圧" localSheetId="2">#REF!</definedName>
    <definedName name="北陸電低圧" localSheetId="1">#REF!</definedName>
    <definedName name="北陸電低圧">#REF!</definedName>
    <definedName name="理美容院" localSheetId="2">#REF!</definedName>
    <definedName name="理美容院" localSheetId="1">#REF!</definedName>
    <definedName name="理美容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5" i="3" l="1"/>
  <c r="AD55" i="3"/>
  <c r="AC55" i="3"/>
  <c r="AE6" i="3"/>
  <c r="AD6" i="3"/>
  <c r="AC6" i="3"/>
  <c r="M6" i="3"/>
  <c r="K6" i="3"/>
  <c r="L6" i="3"/>
  <c r="M6" i="6"/>
  <c r="AC6" i="6"/>
  <c r="K6" i="6"/>
  <c r="M7" i="6"/>
  <c r="L6" i="6"/>
  <c r="B5" i="4"/>
  <c r="K55" i="3"/>
  <c r="K15" i="3"/>
  <c r="AD6" i="6" l="1"/>
  <c r="AE6" i="6"/>
  <c r="K53" i="3"/>
  <c r="AC54" i="3" l="1"/>
  <c r="AE54" i="3" s="1"/>
  <c r="K54" i="3"/>
  <c r="L54" i="3" s="1"/>
  <c r="AC53" i="3"/>
  <c r="AE53" i="3" s="1"/>
  <c r="M53" i="3"/>
  <c r="AC52" i="3"/>
  <c r="AE52" i="3" s="1"/>
  <c r="K52" i="3"/>
  <c r="M52" i="3" s="1"/>
  <c r="AC51" i="3"/>
  <c r="AE51" i="3" s="1"/>
  <c r="K51" i="3"/>
  <c r="M51" i="3" s="1"/>
  <c r="AC50" i="3"/>
  <c r="AE50" i="3" s="1"/>
  <c r="K50" i="3"/>
  <c r="L50" i="3" s="1"/>
  <c r="AC49" i="3"/>
  <c r="AE49" i="3" s="1"/>
  <c r="K49" i="3"/>
  <c r="L49" i="3" s="1"/>
  <c r="AC48" i="3"/>
  <c r="AE48" i="3" s="1"/>
  <c r="K48" i="3"/>
  <c r="L48" i="3" s="1"/>
  <c r="AC47" i="3"/>
  <c r="AE47" i="3" s="1"/>
  <c r="K47" i="3"/>
  <c r="L47" i="3" s="1"/>
  <c r="AC46" i="3"/>
  <c r="AE46" i="3" s="1"/>
  <c r="K46" i="3"/>
  <c r="L46" i="3" s="1"/>
  <c r="AC45" i="3"/>
  <c r="AE45" i="3" s="1"/>
  <c r="K45" i="3"/>
  <c r="M45" i="3" s="1"/>
  <c r="AC44" i="3"/>
  <c r="AE44" i="3" s="1"/>
  <c r="K44" i="3"/>
  <c r="L44" i="3" s="1"/>
  <c r="AC43" i="3"/>
  <c r="AE43" i="3" s="1"/>
  <c r="K43" i="3"/>
  <c r="L43" i="3" s="1"/>
  <c r="AC42" i="3"/>
  <c r="AE42" i="3" s="1"/>
  <c r="K42" i="3"/>
  <c r="M42" i="3" s="1"/>
  <c r="AC41" i="3"/>
  <c r="AE41" i="3" s="1"/>
  <c r="K41" i="3"/>
  <c r="M41" i="3" s="1"/>
  <c r="AC40" i="3"/>
  <c r="AE40" i="3" s="1"/>
  <c r="K40" i="3"/>
  <c r="L40" i="3" s="1"/>
  <c r="AC39" i="3"/>
  <c r="AE39" i="3" s="1"/>
  <c r="K39" i="3"/>
  <c r="L39" i="3" s="1"/>
  <c r="AC38" i="3"/>
  <c r="AD38" i="3" s="1"/>
  <c r="K38" i="3"/>
  <c r="L38" i="3" s="1"/>
  <c r="AC37" i="3"/>
  <c r="AE37" i="3" s="1"/>
  <c r="K37" i="3"/>
  <c r="M37" i="3" s="1"/>
  <c r="AC36" i="3"/>
  <c r="AE36" i="3" s="1"/>
  <c r="K36" i="3"/>
  <c r="M36" i="3" s="1"/>
  <c r="AC35" i="3"/>
  <c r="AE35" i="3" s="1"/>
  <c r="K35" i="3"/>
  <c r="M35" i="3" s="1"/>
  <c r="AC34" i="3"/>
  <c r="AE34" i="3" s="1"/>
  <c r="K34" i="3"/>
  <c r="L34" i="3" s="1"/>
  <c r="AC33" i="3"/>
  <c r="AE33" i="3" s="1"/>
  <c r="K33" i="3"/>
  <c r="M33" i="3" s="1"/>
  <c r="AC32" i="3"/>
  <c r="AE32" i="3" s="1"/>
  <c r="K32" i="3"/>
  <c r="M32" i="3" s="1"/>
  <c r="AC31" i="3"/>
  <c r="AE31" i="3" s="1"/>
  <c r="K31" i="3"/>
  <c r="M31" i="3" s="1"/>
  <c r="AC30" i="3"/>
  <c r="AE30" i="3" s="1"/>
  <c r="K30" i="3"/>
  <c r="L30" i="3" s="1"/>
  <c r="AC29" i="3"/>
  <c r="AE29" i="3" s="1"/>
  <c r="K29" i="3"/>
  <c r="M29" i="3" s="1"/>
  <c r="AC28" i="3"/>
  <c r="AE28" i="3" s="1"/>
  <c r="K28" i="3"/>
  <c r="L28" i="3" s="1"/>
  <c r="AC27" i="3"/>
  <c r="AD27" i="3" s="1"/>
  <c r="K27" i="3"/>
  <c r="M27" i="3" s="1"/>
  <c r="AC26" i="3"/>
  <c r="AE26" i="3" s="1"/>
  <c r="K26" i="3"/>
  <c r="L26" i="3" s="1"/>
  <c r="AC25" i="3"/>
  <c r="AE25" i="3" s="1"/>
  <c r="K25" i="3"/>
  <c r="M25" i="3" s="1"/>
  <c r="L42" i="3" l="1"/>
  <c r="M46" i="3"/>
  <c r="AD42" i="3"/>
  <c r="AD46" i="3"/>
  <c r="AD48" i="3"/>
  <c r="AD51" i="3"/>
  <c r="AD53" i="3"/>
  <c r="L53" i="3"/>
  <c r="L51" i="3"/>
  <c r="M48" i="3"/>
  <c r="L45" i="3"/>
  <c r="L52" i="3"/>
  <c r="M43" i="3"/>
  <c r="M44" i="3"/>
  <c r="M47" i="3"/>
  <c r="M49" i="3"/>
  <c r="M50" i="3"/>
  <c r="M54" i="3"/>
  <c r="L41" i="3"/>
  <c r="AD43" i="3"/>
  <c r="AD44" i="3"/>
  <c r="AD45" i="3"/>
  <c r="AD47" i="3"/>
  <c r="AD49" i="3"/>
  <c r="AD50" i="3"/>
  <c r="AD52" i="3"/>
  <c r="AD54" i="3"/>
  <c r="L32" i="3"/>
  <c r="M30" i="3"/>
  <c r="M39" i="3"/>
  <c r="L27" i="3"/>
  <c r="M28" i="3"/>
  <c r="M38" i="3"/>
  <c r="AD26" i="3"/>
  <c r="AD32" i="3"/>
  <c r="AD40" i="3"/>
  <c r="L25" i="3"/>
  <c r="M34" i="3"/>
  <c r="M26" i="3"/>
  <c r="M40" i="3"/>
  <c r="AD25" i="3"/>
  <c r="AD34" i="3"/>
  <c r="AD41" i="3"/>
  <c r="AE27" i="3"/>
  <c r="L29" i="3"/>
  <c r="L31" i="3"/>
  <c r="L33" i="3"/>
  <c r="L35" i="3"/>
  <c r="L37" i="3"/>
  <c r="L36" i="3"/>
  <c r="AD30" i="3"/>
  <c r="AE38" i="3"/>
  <c r="AD28" i="3"/>
  <c r="AD36" i="3"/>
  <c r="AD39" i="3"/>
  <c r="AD29" i="3"/>
  <c r="AD31" i="3"/>
  <c r="AD33" i="3"/>
  <c r="AD35" i="3"/>
  <c r="AD37" i="3"/>
  <c r="AC129" i="6" l="1"/>
  <c r="K129" i="6"/>
  <c r="M129" i="6" s="1"/>
  <c r="AC128" i="6"/>
  <c r="K128" i="6"/>
  <c r="M128" i="6" s="1"/>
  <c r="AC127" i="6"/>
  <c r="K127" i="6"/>
  <c r="M127" i="6" s="1"/>
  <c r="AC126" i="6"/>
  <c r="K126" i="6"/>
  <c r="M126" i="6" s="1"/>
  <c r="AC125" i="6"/>
  <c r="K125" i="6"/>
  <c r="M125" i="6" s="1"/>
  <c r="AC124" i="6"/>
  <c r="K124" i="6"/>
  <c r="M124" i="6" s="1"/>
  <c r="AC123" i="6"/>
  <c r="K123" i="6"/>
  <c r="M123" i="6" s="1"/>
  <c r="AC122" i="6"/>
  <c r="K122" i="6"/>
  <c r="M122" i="6" s="1"/>
  <c r="AC121" i="6"/>
  <c r="K121" i="6"/>
  <c r="L121" i="6" s="1"/>
  <c r="AC120" i="6"/>
  <c r="K120" i="6"/>
  <c r="L120" i="6" s="1"/>
  <c r="AC119" i="6"/>
  <c r="K119" i="6"/>
  <c r="M119" i="6" s="1"/>
  <c r="AC140" i="6"/>
  <c r="K140" i="6"/>
  <c r="M140" i="6" s="1"/>
  <c r="AC139" i="6"/>
  <c r="K139" i="6"/>
  <c r="M139" i="6" s="1"/>
  <c r="AC138" i="6"/>
  <c r="K138" i="6"/>
  <c r="M138" i="6" s="1"/>
  <c r="AC137" i="6"/>
  <c r="K137" i="6"/>
  <c r="L137" i="6" s="1"/>
  <c r="AC136" i="6"/>
  <c r="K136" i="6"/>
  <c r="L136" i="6" s="1"/>
  <c r="AC135" i="6"/>
  <c r="K135" i="6"/>
  <c r="L135" i="6" s="1"/>
  <c r="AC134" i="6"/>
  <c r="K134" i="6"/>
  <c r="L134" i="6" s="1"/>
  <c r="AC133" i="6"/>
  <c r="K133" i="6"/>
  <c r="L133" i="6" s="1"/>
  <c r="AC132" i="6"/>
  <c r="K132" i="6"/>
  <c r="M132" i="6" s="1"/>
  <c r="AC131" i="6"/>
  <c r="K131" i="6"/>
  <c r="M131" i="6" s="1"/>
  <c r="AC130" i="6"/>
  <c r="K130" i="6"/>
  <c r="M130" i="6" s="1"/>
  <c r="AC165" i="6"/>
  <c r="K165" i="6"/>
  <c r="M165" i="6" s="1"/>
  <c r="AC164" i="6"/>
  <c r="K164" i="6"/>
  <c r="M164" i="6" s="1"/>
  <c r="AC163" i="6"/>
  <c r="K163" i="6"/>
  <c r="M163" i="6" s="1"/>
  <c r="AC162" i="6"/>
  <c r="K162" i="6"/>
  <c r="M162" i="6" s="1"/>
  <c r="AC161" i="6"/>
  <c r="K161" i="6"/>
  <c r="L161" i="6" s="1"/>
  <c r="AC160" i="6"/>
  <c r="K160" i="6"/>
  <c r="L160" i="6" s="1"/>
  <c r="AC159" i="6"/>
  <c r="K159" i="6"/>
  <c r="M159" i="6" s="1"/>
  <c r="AC158" i="6"/>
  <c r="K158" i="6"/>
  <c r="M158" i="6" s="1"/>
  <c r="AC173" i="6"/>
  <c r="K173" i="6"/>
  <c r="L173" i="6" s="1"/>
  <c r="AC172" i="6"/>
  <c r="K172" i="6"/>
  <c r="L172" i="6" s="1"/>
  <c r="AC171" i="6"/>
  <c r="K171" i="6"/>
  <c r="M171" i="6" s="1"/>
  <c r="AC170" i="6"/>
  <c r="K170" i="6"/>
  <c r="M170" i="6" s="1"/>
  <c r="AC169" i="6"/>
  <c r="K169" i="6"/>
  <c r="L169" i="6" s="1"/>
  <c r="AC168" i="6"/>
  <c r="K168" i="6"/>
  <c r="M168" i="6" s="1"/>
  <c r="AC167" i="6"/>
  <c r="K167" i="6"/>
  <c r="M167" i="6" s="1"/>
  <c r="AC166" i="6"/>
  <c r="K166" i="6"/>
  <c r="M166" i="6" s="1"/>
  <c r="AC179" i="6"/>
  <c r="K179" i="6"/>
  <c r="M179" i="6" s="1"/>
  <c r="AC178" i="6"/>
  <c r="K178" i="6"/>
  <c r="M178" i="6" s="1"/>
  <c r="AC177" i="6"/>
  <c r="K177" i="6"/>
  <c r="M177" i="6" s="1"/>
  <c r="AC176" i="6"/>
  <c r="K176" i="6"/>
  <c r="M176" i="6" s="1"/>
  <c r="AC175" i="6"/>
  <c r="K175" i="6"/>
  <c r="M175" i="6" s="1"/>
  <c r="AC174" i="6"/>
  <c r="K174" i="6"/>
  <c r="M174" i="6" s="1"/>
  <c r="AD159" i="6" l="1"/>
  <c r="AE159" i="6"/>
  <c r="AD124" i="6"/>
  <c r="AE124" i="6"/>
  <c r="AD125" i="6"/>
  <c r="AE125" i="6"/>
  <c r="AD120" i="6"/>
  <c r="AE120" i="6"/>
  <c r="AD168" i="6"/>
  <c r="AE168" i="6"/>
  <c r="AD169" i="6"/>
  <c r="AE169" i="6"/>
  <c r="AD134" i="6"/>
  <c r="AE134" i="6"/>
  <c r="AD127" i="6"/>
  <c r="AE127" i="6"/>
  <c r="AE140" i="6"/>
  <c r="AD140" i="6"/>
  <c r="AD177" i="6"/>
  <c r="AE177" i="6"/>
  <c r="AD130" i="6"/>
  <c r="AE130" i="6"/>
  <c r="AD131" i="6"/>
  <c r="AE131" i="6"/>
  <c r="AE158" i="6"/>
  <c r="AD158" i="6"/>
  <c r="AE170" i="6"/>
  <c r="AD170" i="6"/>
  <c r="AD161" i="6"/>
  <c r="AE161" i="6"/>
  <c r="AD162" i="6"/>
  <c r="AE162" i="6"/>
  <c r="AD138" i="6"/>
  <c r="AE138" i="6"/>
  <c r="AE122" i="6"/>
  <c r="AD122" i="6"/>
  <c r="AE128" i="6"/>
  <c r="AD128" i="6"/>
  <c r="AE176" i="6"/>
  <c r="AD176" i="6"/>
  <c r="AD135" i="6"/>
  <c r="AE135" i="6"/>
  <c r="AD160" i="6"/>
  <c r="AE160" i="6"/>
  <c r="AD171" i="6"/>
  <c r="AE171" i="6"/>
  <c r="AD166" i="6"/>
  <c r="AE166" i="6"/>
  <c r="AD132" i="6"/>
  <c r="AE132" i="6"/>
  <c r="AE164" i="6"/>
  <c r="AD164" i="6"/>
  <c r="AD165" i="6"/>
  <c r="AE165" i="6"/>
  <c r="AD178" i="6"/>
  <c r="AE178" i="6"/>
  <c r="AD126" i="6"/>
  <c r="AE126" i="6"/>
  <c r="AD121" i="6"/>
  <c r="AE121" i="6"/>
  <c r="AD172" i="6"/>
  <c r="AE172" i="6"/>
  <c r="AD175" i="6"/>
  <c r="AE175" i="6"/>
  <c r="AD167" i="6"/>
  <c r="AE167" i="6"/>
  <c r="AD173" i="6"/>
  <c r="AE173" i="6"/>
  <c r="AD163" i="6"/>
  <c r="AE163" i="6"/>
  <c r="AD133" i="6"/>
  <c r="AE133" i="6"/>
  <c r="AD139" i="6"/>
  <c r="AE139" i="6"/>
  <c r="AD123" i="6"/>
  <c r="AE123" i="6"/>
  <c r="AD129" i="6"/>
  <c r="AE129" i="6"/>
  <c r="AD119" i="6"/>
  <c r="AE119" i="6"/>
  <c r="AD136" i="6"/>
  <c r="AE136" i="6"/>
  <c r="AD179" i="6"/>
  <c r="AE179" i="6"/>
  <c r="AD137" i="6"/>
  <c r="AE137" i="6"/>
  <c r="AD174" i="6"/>
  <c r="AE174" i="6"/>
  <c r="M161" i="6"/>
  <c r="M137" i="6"/>
  <c r="M133" i="6"/>
  <c r="M120" i="6"/>
  <c r="L171" i="6"/>
  <c r="L159" i="6"/>
  <c r="L131" i="6"/>
  <c r="M173" i="6"/>
  <c r="L170" i="6"/>
  <c r="L158" i="6"/>
  <c r="L132" i="6"/>
  <c r="L119" i="6"/>
  <c r="M172" i="6"/>
  <c r="M160" i="6"/>
  <c r="M136" i="6"/>
  <c r="L168" i="6"/>
  <c r="L130" i="6"/>
  <c r="L179" i="6"/>
  <c r="L167" i="6"/>
  <c r="L129" i="6"/>
  <c r="M169" i="6"/>
  <c r="L178" i="6"/>
  <c r="L166" i="6"/>
  <c r="L128" i="6"/>
  <c r="L177" i="6"/>
  <c r="L165" i="6"/>
  <c r="L127" i="6"/>
  <c r="L176" i="6"/>
  <c r="L164" i="6"/>
  <c r="L140" i="6"/>
  <c r="L126" i="6"/>
  <c r="L175" i="6"/>
  <c r="L163" i="6"/>
  <c r="L139" i="6"/>
  <c r="L125" i="6"/>
  <c r="L174" i="6"/>
  <c r="L162" i="6"/>
  <c r="L138" i="6"/>
  <c r="L124" i="6"/>
  <c r="L123" i="6"/>
  <c r="L122" i="6"/>
  <c r="M134" i="6"/>
  <c r="M135" i="6"/>
  <c r="M121" i="6"/>
  <c r="AC183" i="6"/>
  <c r="K183" i="6"/>
  <c r="AC182" i="6"/>
  <c r="K182" i="6"/>
  <c r="AC181" i="6"/>
  <c r="K181" i="6"/>
  <c r="AC180" i="6"/>
  <c r="K180" i="6"/>
  <c r="AC157" i="6"/>
  <c r="K157" i="6"/>
  <c r="AC156" i="6"/>
  <c r="K156" i="6"/>
  <c r="AC155" i="6"/>
  <c r="K155" i="6"/>
  <c r="AC154" i="6"/>
  <c r="K154" i="6"/>
  <c r="AC153" i="6"/>
  <c r="K153" i="6"/>
  <c r="AC152" i="6"/>
  <c r="K152" i="6"/>
  <c r="AC151" i="6"/>
  <c r="K151" i="6"/>
  <c r="AC150" i="6"/>
  <c r="K150" i="6"/>
  <c r="AC149" i="6"/>
  <c r="K149" i="6"/>
  <c r="AC148" i="6"/>
  <c r="K148" i="6"/>
  <c r="AC147" i="6"/>
  <c r="K147" i="6"/>
  <c r="AC146" i="6"/>
  <c r="K146" i="6"/>
  <c r="AC145" i="6"/>
  <c r="K145" i="6"/>
  <c r="AC144" i="6"/>
  <c r="K144" i="6"/>
  <c r="AC143" i="6"/>
  <c r="K143" i="6"/>
  <c r="AC142" i="6"/>
  <c r="K142" i="6"/>
  <c r="AC141" i="6"/>
  <c r="K141" i="6"/>
  <c r="AC118" i="6"/>
  <c r="K118" i="6"/>
  <c r="AC117" i="6"/>
  <c r="K117" i="6"/>
  <c r="AC116" i="6"/>
  <c r="K116" i="6"/>
  <c r="AC115" i="6"/>
  <c r="K115" i="6"/>
  <c r="AC114" i="6"/>
  <c r="K114" i="6"/>
  <c r="AC113" i="6"/>
  <c r="K113" i="6"/>
  <c r="AC112" i="6"/>
  <c r="K112" i="6"/>
  <c r="AC111" i="6"/>
  <c r="K111" i="6"/>
  <c r="AC110" i="6"/>
  <c r="K110" i="6"/>
  <c r="AC109" i="6"/>
  <c r="K109" i="6"/>
  <c r="AC108" i="6"/>
  <c r="K108" i="6"/>
  <c r="AC107" i="6"/>
  <c r="K107" i="6"/>
  <c r="AC106" i="6"/>
  <c r="K106" i="6"/>
  <c r="AC105" i="6"/>
  <c r="K105" i="6"/>
  <c r="AC104" i="6"/>
  <c r="K104" i="6"/>
  <c r="AC103" i="6"/>
  <c r="K103" i="6"/>
  <c r="AC102" i="6"/>
  <c r="K102" i="6"/>
  <c r="AC101" i="6"/>
  <c r="K101" i="6"/>
  <c r="AC100" i="6"/>
  <c r="K100" i="6"/>
  <c r="AC99" i="6"/>
  <c r="K99" i="6"/>
  <c r="AC98" i="6"/>
  <c r="K98" i="6"/>
  <c r="AC97" i="6"/>
  <c r="K97" i="6"/>
  <c r="AC96" i="6"/>
  <c r="K96" i="6"/>
  <c r="AC95" i="6"/>
  <c r="K95" i="6"/>
  <c r="AC94" i="6"/>
  <c r="K94" i="6"/>
  <c r="AC93" i="6"/>
  <c r="K93" i="6"/>
  <c r="AC92" i="6"/>
  <c r="K92" i="6"/>
  <c r="AC91" i="6"/>
  <c r="K91" i="6"/>
  <c r="AC90" i="6"/>
  <c r="K90" i="6"/>
  <c r="AC89" i="6"/>
  <c r="K89" i="6"/>
  <c r="AC88" i="6"/>
  <c r="K88" i="6"/>
  <c r="AC87" i="6"/>
  <c r="K87" i="6"/>
  <c r="AC86" i="6"/>
  <c r="K86" i="6"/>
  <c r="AC85" i="6"/>
  <c r="K85" i="6"/>
  <c r="AC84" i="6"/>
  <c r="K84" i="6"/>
  <c r="AC83" i="6"/>
  <c r="K83" i="6"/>
  <c r="AC82" i="6"/>
  <c r="K82" i="6"/>
  <c r="AC81" i="6"/>
  <c r="K81" i="6"/>
  <c r="AC80" i="6"/>
  <c r="K80" i="6"/>
  <c r="AC79" i="6"/>
  <c r="K79" i="6"/>
  <c r="AC78" i="6"/>
  <c r="K78" i="6"/>
  <c r="AC77" i="6"/>
  <c r="K77" i="6"/>
  <c r="AC76" i="6"/>
  <c r="K76" i="6"/>
  <c r="AC75" i="6"/>
  <c r="K75" i="6"/>
  <c r="AC74" i="6"/>
  <c r="K74" i="6"/>
  <c r="AC73" i="6"/>
  <c r="K73" i="6"/>
  <c r="AC72" i="6"/>
  <c r="K72" i="6"/>
  <c r="AC71" i="6"/>
  <c r="K71" i="6"/>
  <c r="AC70" i="6"/>
  <c r="K70" i="6"/>
  <c r="AC69" i="6"/>
  <c r="K69" i="6"/>
  <c r="AC68" i="6"/>
  <c r="K68" i="6"/>
  <c r="AC67" i="6"/>
  <c r="K67" i="6"/>
  <c r="AC66" i="6"/>
  <c r="K66" i="6"/>
  <c r="AC65" i="6"/>
  <c r="K65" i="6"/>
  <c r="AC64" i="6"/>
  <c r="K64" i="6"/>
  <c r="AC63" i="6"/>
  <c r="K63" i="6"/>
  <c r="AC62" i="6"/>
  <c r="K62" i="6"/>
  <c r="AC61" i="6"/>
  <c r="K61" i="6"/>
  <c r="AC60" i="6"/>
  <c r="K60" i="6"/>
  <c r="AC59" i="6"/>
  <c r="K59" i="6"/>
  <c r="AC58" i="6"/>
  <c r="K58" i="6"/>
  <c r="AC57" i="6"/>
  <c r="K57" i="6"/>
  <c r="AC56" i="6"/>
  <c r="K56" i="6"/>
  <c r="AC55" i="6"/>
  <c r="K55" i="6"/>
  <c r="AC54" i="6"/>
  <c r="K54" i="6"/>
  <c r="AC53" i="6"/>
  <c r="K53" i="6"/>
  <c r="AC52" i="6"/>
  <c r="K52" i="6"/>
  <c r="AC51" i="6"/>
  <c r="K51" i="6"/>
  <c r="AC50" i="6"/>
  <c r="K50" i="6"/>
  <c r="AC49" i="6"/>
  <c r="K49" i="6"/>
  <c r="AC48" i="6"/>
  <c r="K48" i="6"/>
  <c r="AC47" i="6"/>
  <c r="K47" i="6"/>
  <c r="AC46" i="6"/>
  <c r="K46" i="6"/>
  <c r="AC45" i="6"/>
  <c r="K45" i="6"/>
  <c r="AC44" i="6"/>
  <c r="K44" i="6"/>
  <c r="AC43" i="6"/>
  <c r="K43" i="6"/>
  <c r="AC42" i="6"/>
  <c r="K42" i="6"/>
  <c r="AC41" i="6"/>
  <c r="K41" i="6"/>
  <c r="AC40" i="6"/>
  <c r="K40" i="6"/>
  <c r="AC39" i="6"/>
  <c r="AE39" i="6" s="1"/>
  <c r="K39" i="6"/>
  <c r="M39" i="6" s="1"/>
  <c r="AC38" i="6"/>
  <c r="AE38" i="6" s="1"/>
  <c r="K38" i="6"/>
  <c r="M38" i="6" s="1"/>
  <c r="AC37" i="6"/>
  <c r="AE37" i="6" s="1"/>
  <c r="K37" i="6"/>
  <c r="L37" i="6" s="1"/>
  <c r="AC36" i="6"/>
  <c r="AE36" i="6" s="1"/>
  <c r="K36" i="6"/>
  <c r="M36" i="6" s="1"/>
  <c r="AC35" i="6"/>
  <c r="AE35" i="6" s="1"/>
  <c r="K35" i="6"/>
  <c r="M35" i="6" s="1"/>
  <c r="AC34" i="6"/>
  <c r="AE34" i="6" s="1"/>
  <c r="K34" i="6"/>
  <c r="L34" i="6" s="1"/>
  <c r="AC33" i="6"/>
  <c r="AE33" i="6" s="1"/>
  <c r="K33" i="6"/>
  <c r="M33" i="6" s="1"/>
  <c r="AC32" i="6"/>
  <c r="AE32" i="6" s="1"/>
  <c r="K32" i="6"/>
  <c r="L32" i="6" s="1"/>
  <c r="AC31" i="6"/>
  <c r="AE31" i="6" s="1"/>
  <c r="K31" i="6"/>
  <c r="M31" i="6" s="1"/>
  <c r="AC30" i="6"/>
  <c r="AE30" i="6" s="1"/>
  <c r="K30" i="6"/>
  <c r="M30" i="6" s="1"/>
  <c r="AC29" i="6"/>
  <c r="AE29" i="6" s="1"/>
  <c r="K29" i="6"/>
  <c r="M29" i="6" s="1"/>
  <c r="AC28" i="6"/>
  <c r="AE28" i="6" s="1"/>
  <c r="K28" i="6"/>
  <c r="M28" i="6" s="1"/>
  <c r="AC27" i="6"/>
  <c r="AE27" i="6" s="1"/>
  <c r="K27" i="6"/>
  <c r="M27" i="6" s="1"/>
  <c r="AC26" i="6"/>
  <c r="AE26" i="6" s="1"/>
  <c r="K26" i="6"/>
  <c r="L26" i="6" s="1"/>
  <c r="AC25" i="6"/>
  <c r="AE25" i="6" s="1"/>
  <c r="K25" i="6"/>
  <c r="M25" i="6" s="1"/>
  <c r="AC24" i="6"/>
  <c r="AE24" i="6" s="1"/>
  <c r="K24" i="6"/>
  <c r="M24" i="6" s="1"/>
  <c r="AC23" i="6"/>
  <c r="AE23" i="6" s="1"/>
  <c r="K23" i="6"/>
  <c r="L23" i="6" s="1"/>
  <c r="AC22" i="6"/>
  <c r="AE22" i="6" s="1"/>
  <c r="K22" i="6"/>
  <c r="L22" i="6" s="1"/>
  <c r="AC21" i="6"/>
  <c r="AE21" i="6" s="1"/>
  <c r="K21" i="6"/>
  <c r="L21" i="6" s="1"/>
  <c r="AC20" i="6"/>
  <c r="AE20" i="6" s="1"/>
  <c r="K20" i="6"/>
  <c r="L20" i="6" s="1"/>
  <c r="AC19" i="6"/>
  <c r="AE19" i="6" s="1"/>
  <c r="K19" i="6"/>
  <c r="M19" i="6" s="1"/>
  <c r="AC18" i="6"/>
  <c r="AE18" i="6" s="1"/>
  <c r="K18" i="6"/>
  <c r="M18" i="6" s="1"/>
  <c r="AC17" i="6"/>
  <c r="AE17" i="6" s="1"/>
  <c r="K17" i="6"/>
  <c r="L17" i="6" s="1"/>
  <c r="AC16" i="6"/>
  <c r="AE16" i="6" s="1"/>
  <c r="K16" i="6"/>
  <c r="M16" i="6" s="1"/>
  <c r="AC15" i="6"/>
  <c r="AE15" i="6" s="1"/>
  <c r="K15" i="6"/>
  <c r="M15" i="6" s="1"/>
  <c r="AC14" i="6"/>
  <c r="AE14" i="6" s="1"/>
  <c r="K14" i="6"/>
  <c r="AC13" i="6"/>
  <c r="AE13" i="6" s="1"/>
  <c r="K13" i="6"/>
  <c r="M13" i="6" s="1"/>
  <c r="AC12" i="6"/>
  <c r="AE12" i="6" s="1"/>
  <c r="K12" i="6"/>
  <c r="L12" i="6" s="1"/>
  <c r="AC11" i="6"/>
  <c r="AE11" i="6" s="1"/>
  <c r="K11" i="6"/>
  <c r="M11" i="6" s="1"/>
  <c r="AC10" i="6"/>
  <c r="AE10" i="6" s="1"/>
  <c r="K10" i="6"/>
  <c r="M10" i="6" s="1"/>
  <c r="AC9" i="6"/>
  <c r="AE9" i="6" s="1"/>
  <c r="K9" i="6"/>
  <c r="L9" i="6" s="1"/>
  <c r="AC8" i="6"/>
  <c r="AE8" i="6" s="1"/>
  <c r="K8" i="6"/>
  <c r="L8" i="6" s="1"/>
  <c r="AC7" i="6"/>
  <c r="K7" i="6"/>
  <c r="AC24" i="3"/>
  <c r="AE24" i="3" s="1"/>
  <c r="AC23" i="3"/>
  <c r="AE23" i="3" s="1"/>
  <c r="AC22" i="3"/>
  <c r="AE22" i="3" s="1"/>
  <c r="AC21" i="3"/>
  <c r="AE21" i="3" s="1"/>
  <c r="AC20" i="3"/>
  <c r="AC19" i="3"/>
  <c r="AE19" i="3" s="1"/>
  <c r="AC18" i="3"/>
  <c r="AE18" i="3" s="1"/>
  <c r="AC17" i="3"/>
  <c r="AD17" i="3" s="1"/>
  <c r="AC16" i="3"/>
  <c r="AD16" i="3" s="1"/>
  <c r="AC15" i="3"/>
  <c r="AD15" i="3" s="1"/>
  <c r="AC14" i="3"/>
  <c r="AE14" i="3" s="1"/>
  <c r="AC13" i="3"/>
  <c r="AE13" i="3" s="1"/>
  <c r="AC12" i="3"/>
  <c r="AE12" i="3" s="1"/>
  <c r="AC11" i="3"/>
  <c r="AD11" i="3" s="1"/>
  <c r="AC10" i="3"/>
  <c r="AE10" i="3" s="1"/>
  <c r="AC9" i="3"/>
  <c r="AE9" i="3" s="1"/>
  <c r="AC8" i="3"/>
  <c r="AD8" i="3" s="1"/>
  <c r="AC7" i="3"/>
  <c r="AE7" i="3" s="1"/>
  <c r="K24" i="3"/>
  <c r="M24" i="3" s="1"/>
  <c r="K23" i="3"/>
  <c r="L23" i="3" s="1"/>
  <c r="K22" i="3"/>
  <c r="L22" i="3" s="1"/>
  <c r="K21" i="3"/>
  <c r="M21" i="3" s="1"/>
  <c r="K20" i="3"/>
  <c r="K19" i="3"/>
  <c r="L19" i="3" s="1"/>
  <c r="K18" i="3"/>
  <c r="L18" i="3" s="1"/>
  <c r="K17" i="3"/>
  <c r="M17" i="3" s="1"/>
  <c r="K16" i="3"/>
  <c r="L16" i="3" s="1"/>
  <c r="L15" i="3"/>
  <c r="K14" i="3"/>
  <c r="M14" i="3" s="1"/>
  <c r="K13" i="3"/>
  <c r="M13" i="3" s="1"/>
  <c r="K12" i="3"/>
  <c r="L12" i="3" s="1"/>
  <c r="K11" i="3"/>
  <c r="L11" i="3" s="1"/>
  <c r="K10" i="3"/>
  <c r="M10" i="3" s="1"/>
  <c r="K9" i="3"/>
  <c r="M9" i="3" s="1"/>
  <c r="K8" i="3"/>
  <c r="L8" i="3" s="1"/>
  <c r="K7" i="3"/>
  <c r="L7" i="3" s="1"/>
  <c r="AE7" i="6" l="1"/>
  <c r="AC184" i="6"/>
  <c r="C4" i="4" s="1"/>
  <c r="AE20" i="3"/>
  <c r="AD45" i="6"/>
  <c r="AE45" i="6"/>
  <c r="AD51" i="6"/>
  <c r="AE51" i="6"/>
  <c r="AD57" i="6"/>
  <c r="AE57" i="6"/>
  <c r="AD63" i="6"/>
  <c r="AE63" i="6"/>
  <c r="AD69" i="6"/>
  <c r="AE69" i="6"/>
  <c r="AD75" i="6"/>
  <c r="AE75" i="6"/>
  <c r="AD81" i="6"/>
  <c r="AE81" i="6"/>
  <c r="AD87" i="6"/>
  <c r="AE87" i="6"/>
  <c r="AD93" i="6"/>
  <c r="AE93" i="6"/>
  <c r="AD99" i="6"/>
  <c r="AE99" i="6"/>
  <c r="AD105" i="6"/>
  <c r="AE105" i="6"/>
  <c r="AD111" i="6"/>
  <c r="AE111" i="6"/>
  <c r="AD117" i="6"/>
  <c r="AE117" i="6"/>
  <c r="AD145" i="6"/>
  <c r="AE145" i="6"/>
  <c r="AD151" i="6"/>
  <c r="AE151" i="6"/>
  <c r="AD157" i="6"/>
  <c r="AE157" i="6"/>
  <c r="AD106" i="6"/>
  <c r="AE106" i="6"/>
  <c r="AD112" i="6"/>
  <c r="AE112" i="6"/>
  <c r="AD118" i="6"/>
  <c r="AE118" i="6"/>
  <c r="AE146" i="6"/>
  <c r="AD146" i="6"/>
  <c r="AE152" i="6"/>
  <c r="AD152" i="6"/>
  <c r="AD180" i="6"/>
  <c r="AE180" i="6"/>
  <c r="AD70" i="6"/>
  <c r="AE70" i="6"/>
  <c r="AD46" i="6"/>
  <c r="AE46" i="6"/>
  <c r="AD82" i="6"/>
  <c r="AE82" i="6"/>
  <c r="AD41" i="6"/>
  <c r="AE41" i="6"/>
  <c r="AD47" i="6"/>
  <c r="AE47" i="6"/>
  <c r="AD53" i="6"/>
  <c r="AE53" i="6"/>
  <c r="AD59" i="6"/>
  <c r="AE59" i="6"/>
  <c r="AD65" i="6"/>
  <c r="AE65" i="6"/>
  <c r="AD71" i="6"/>
  <c r="AE71" i="6"/>
  <c r="AD77" i="6"/>
  <c r="AE77" i="6"/>
  <c r="AD83" i="6"/>
  <c r="AE83" i="6"/>
  <c r="AD89" i="6"/>
  <c r="AE89" i="6"/>
  <c r="AD95" i="6"/>
  <c r="AE95" i="6"/>
  <c r="AD101" i="6"/>
  <c r="AE101" i="6"/>
  <c r="AD107" i="6"/>
  <c r="AE107" i="6"/>
  <c r="AD113" i="6"/>
  <c r="AE113" i="6"/>
  <c r="AD141" i="6"/>
  <c r="AE141" i="6"/>
  <c r="AD147" i="6"/>
  <c r="AE147" i="6"/>
  <c r="AD153" i="6"/>
  <c r="AE153" i="6"/>
  <c r="AD181" i="6"/>
  <c r="AE181" i="6"/>
  <c r="AD52" i="6"/>
  <c r="AE52" i="6"/>
  <c r="AD64" i="6"/>
  <c r="AE64" i="6"/>
  <c r="AD58" i="6"/>
  <c r="AE58" i="6"/>
  <c r="AD42" i="6"/>
  <c r="AE42" i="6"/>
  <c r="AD48" i="6"/>
  <c r="AE48" i="6"/>
  <c r="AD54" i="6"/>
  <c r="AE54" i="6"/>
  <c r="AD60" i="6"/>
  <c r="AE60" i="6"/>
  <c r="AD66" i="6"/>
  <c r="AE66" i="6"/>
  <c r="AD72" i="6"/>
  <c r="AE72" i="6"/>
  <c r="AD78" i="6"/>
  <c r="AE78" i="6"/>
  <c r="AD84" i="6"/>
  <c r="AE84" i="6"/>
  <c r="AD90" i="6"/>
  <c r="AE90" i="6"/>
  <c r="AD96" i="6"/>
  <c r="AE96" i="6"/>
  <c r="AD102" i="6"/>
  <c r="AE102" i="6"/>
  <c r="AD108" i="6"/>
  <c r="AE108" i="6"/>
  <c r="AD114" i="6"/>
  <c r="AE114" i="6"/>
  <c r="AD142" i="6"/>
  <c r="AE142" i="6"/>
  <c r="AD148" i="6"/>
  <c r="AE148" i="6"/>
  <c r="AD154" i="6"/>
  <c r="AE154" i="6"/>
  <c r="AE182" i="6"/>
  <c r="AD182" i="6"/>
  <c r="AD94" i="6"/>
  <c r="AE94" i="6"/>
  <c r="AD88" i="6"/>
  <c r="AE88" i="6"/>
  <c r="AD43" i="6"/>
  <c r="AE43" i="6"/>
  <c r="AD49" i="6"/>
  <c r="AE49" i="6"/>
  <c r="AD55" i="6"/>
  <c r="AE55" i="6"/>
  <c r="AD61" i="6"/>
  <c r="AE61" i="6"/>
  <c r="AD67" i="6"/>
  <c r="AE67" i="6"/>
  <c r="AD73" i="6"/>
  <c r="AE73" i="6"/>
  <c r="AD79" i="6"/>
  <c r="AE79" i="6"/>
  <c r="AD85" i="6"/>
  <c r="AE85" i="6"/>
  <c r="AD91" i="6"/>
  <c r="AE91" i="6"/>
  <c r="AD97" i="6"/>
  <c r="AE97" i="6"/>
  <c r="AD103" i="6"/>
  <c r="AE103" i="6"/>
  <c r="AD109" i="6"/>
  <c r="AE109" i="6"/>
  <c r="AD115" i="6"/>
  <c r="AE115" i="6"/>
  <c r="AD143" i="6"/>
  <c r="AE143" i="6"/>
  <c r="AD149" i="6"/>
  <c r="AE149" i="6"/>
  <c r="AD155" i="6"/>
  <c r="AE155" i="6"/>
  <c r="AD183" i="6"/>
  <c r="AE183" i="6"/>
  <c r="AD40" i="6"/>
  <c r="AE40" i="6"/>
  <c r="AD76" i="6"/>
  <c r="AE76" i="6"/>
  <c r="AD100" i="6"/>
  <c r="AE100" i="6"/>
  <c r="AE44" i="6"/>
  <c r="AD44" i="6"/>
  <c r="AE50" i="6"/>
  <c r="AD50" i="6"/>
  <c r="AE56" i="6"/>
  <c r="AD56" i="6"/>
  <c r="AE62" i="6"/>
  <c r="AD62" i="6"/>
  <c r="AE68" i="6"/>
  <c r="AD68" i="6"/>
  <c r="AE74" i="6"/>
  <c r="AD74" i="6"/>
  <c r="AE80" i="6"/>
  <c r="AD80" i="6"/>
  <c r="AE86" i="6"/>
  <c r="AD86" i="6"/>
  <c r="AD92" i="6"/>
  <c r="AE92" i="6"/>
  <c r="AE98" i="6"/>
  <c r="AD98" i="6"/>
  <c r="AE104" i="6"/>
  <c r="AD104" i="6"/>
  <c r="AE110" i="6"/>
  <c r="AD110" i="6"/>
  <c r="AE116" i="6"/>
  <c r="AD116" i="6"/>
  <c r="AD144" i="6"/>
  <c r="AE144" i="6"/>
  <c r="AD150" i="6"/>
  <c r="AE150" i="6"/>
  <c r="AD156" i="6"/>
  <c r="AE156" i="6"/>
  <c r="C5" i="4"/>
  <c r="D5" i="4" s="1"/>
  <c r="AD24" i="3"/>
  <c r="M20" i="3"/>
  <c r="L20" i="3"/>
  <c r="M103" i="6"/>
  <c r="L103" i="6"/>
  <c r="M42" i="6"/>
  <c r="L42" i="6"/>
  <c r="M48" i="6"/>
  <c r="L48" i="6"/>
  <c r="M54" i="6"/>
  <c r="L54" i="6"/>
  <c r="M66" i="6"/>
  <c r="L66" i="6"/>
  <c r="L72" i="6"/>
  <c r="M72" i="6"/>
  <c r="L90" i="6"/>
  <c r="M90" i="6"/>
  <c r="M96" i="6"/>
  <c r="L96" i="6"/>
  <c r="M102" i="6"/>
  <c r="L102" i="6"/>
  <c r="M107" i="6"/>
  <c r="L107" i="6"/>
  <c r="M113" i="6"/>
  <c r="L113" i="6"/>
  <c r="M141" i="6"/>
  <c r="L141" i="6"/>
  <c r="M147" i="6"/>
  <c r="L147" i="6"/>
  <c r="M153" i="6"/>
  <c r="L153" i="6"/>
  <c r="L181" i="6"/>
  <c r="M181" i="6"/>
  <c r="AD37" i="6"/>
  <c r="M79" i="6"/>
  <c r="L79" i="6"/>
  <c r="L148" i="6"/>
  <c r="M148" i="6"/>
  <c r="L183" i="6"/>
  <c r="M183" i="6"/>
  <c r="M61" i="6"/>
  <c r="L61" i="6"/>
  <c r="M97" i="6"/>
  <c r="L97" i="6"/>
  <c r="M182" i="6"/>
  <c r="L182" i="6"/>
  <c r="M98" i="6"/>
  <c r="L98" i="6"/>
  <c r="M155" i="6"/>
  <c r="L155" i="6"/>
  <c r="M45" i="6"/>
  <c r="L45" i="6"/>
  <c r="M51" i="6"/>
  <c r="L51" i="6"/>
  <c r="M69" i="6"/>
  <c r="L69" i="6"/>
  <c r="M75" i="6"/>
  <c r="L75" i="6"/>
  <c r="M87" i="6"/>
  <c r="L87" i="6"/>
  <c r="M93" i="6"/>
  <c r="L93" i="6"/>
  <c r="M99" i="6"/>
  <c r="L99" i="6"/>
  <c r="M104" i="6"/>
  <c r="L104" i="6"/>
  <c r="M110" i="6"/>
  <c r="L110" i="6"/>
  <c r="M144" i="6"/>
  <c r="L144" i="6"/>
  <c r="M150" i="6"/>
  <c r="L150" i="6"/>
  <c r="M156" i="6"/>
  <c r="L156" i="6"/>
  <c r="M55" i="6"/>
  <c r="L55" i="6"/>
  <c r="M154" i="6"/>
  <c r="L154" i="6"/>
  <c r="M68" i="6"/>
  <c r="L68" i="6"/>
  <c r="M92" i="6"/>
  <c r="L92" i="6"/>
  <c r="M109" i="6"/>
  <c r="L109" i="6"/>
  <c r="M143" i="6"/>
  <c r="L143" i="6"/>
  <c r="M108" i="6"/>
  <c r="L108" i="6"/>
  <c r="M44" i="6"/>
  <c r="L44" i="6"/>
  <c r="L149" i="6"/>
  <c r="M149" i="6"/>
  <c r="L40" i="6"/>
  <c r="M40" i="6"/>
  <c r="M46" i="6"/>
  <c r="L46" i="6"/>
  <c r="M52" i="6"/>
  <c r="L52" i="6"/>
  <c r="M58" i="6"/>
  <c r="L58" i="6"/>
  <c r="M64" i="6"/>
  <c r="L64" i="6"/>
  <c r="L70" i="6"/>
  <c r="M70" i="6"/>
  <c r="M76" i="6"/>
  <c r="L76" i="6"/>
  <c r="M82" i="6"/>
  <c r="L82" i="6"/>
  <c r="M88" i="6"/>
  <c r="L88" i="6"/>
  <c r="M94" i="6"/>
  <c r="L94" i="6"/>
  <c r="M100" i="6"/>
  <c r="L100" i="6"/>
  <c r="M111" i="6"/>
  <c r="L111" i="6"/>
  <c r="M117" i="6"/>
  <c r="L117" i="6"/>
  <c r="L145" i="6"/>
  <c r="M145" i="6"/>
  <c r="M151" i="6"/>
  <c r="L151" i="6"/>
  <c r="L157" i="6"/>
  <c r="M157" i="6"/>
  <c r="M43" i="6"/>
  <c r="L43" i="6"/>
  <c r="M67" i="6"/>
  <c r="L67" i="6"/>
  <c r="M73" i="6"/>
  <c r="L73" i="6"/>
  <c r="M91" i="6"/>
  <c r="L91" i="6"/>
  <c r="M142" i="6"/>
  <c r="L142" i="6"/>
  <c r="M50" i="6"/>
  <c r="L50" i="6"/>
  <c r="M41" i="6"/>
  <c r="L41" i="6"/>
  <c r="M47" i="6"/>
  <c r="L47" i="6"/>
  <c r="M53" i="6"/>
  <c r="L53" i="6"/>
  <c r="M65" i="6"/>
  <c r="L65" i="6"/>
  <c r="M71" i="6"/>
  <c r="L71" i="6"/>
  <c r="M89" i="6"/>
  <c r="L89" i="6"/>
  <c r="M95" i="6"/>
  <c r="L95" i="6"/>
  <c r="M101" i="6"/>
  <c r="L101" i="6"/>
  <c r="M112" i="6"/>
  <c r="L112" i="6"/>
  <c r="L118" i="6"/>
  <c r="M118" i="6"/>
  <c r="M146" i="6"/>
  <c r="L146" i="6"/>
  <c r="M152" i="6"/>
  <c r="L152" i="6"/>
  <c r="M180" i="6"/>
  <c r="L180" i="6"/>
  <c r="M49" i="6"/>
  <c r="L49" i="6"/>
  <c r="M114" i="6"/>
  <c r="L114" i="6"/>
  <c r="M74" i="6"/>
  <c r="L74" i="6"/>
  <c r="L85" i="6"/>
  <c r="M85" i="6"/>
  <c r="L83" i="6"/>
  <c r="M83" i="6"/>
  <c r="M57" i="6"/>
  <c r="L57" i="6"/>
  <c r="L116" i="6"/>
  <c r="M116" i="6"/>
  <c r="L115" i="6"/>
  <c r="M115" i="6"/>
  <c r="L106" i="6"/>
  <c r="M106" i="6"/>
  <c r="M105" i="6"/>
  <c r="L105" i="6"/>
  <c r="M86" i="6"/>
  <c r="L86" i="6"/>
  <c r="M84" i="6"/>
  <c r="L84" i="6"/>
  <c r="L81" i="6"/>
  <c r="M81" i="6"/>
  <c r="L80" i="6"/>
  <c r="M80" i="6"/>
  <c r="M78" i="6"/>
  <c r="L78" i="6"/>
  <c r="L77" i="6"/>
  <c r="M77" i="6"/>
  <c r="L63" i="6"/>
  <c r="M63" i="6"/>
  <c r="L62" i="6"/>
  <c r="M62" i="6"/>
  <c r="L60" i="6"/>
  <c r="M60" i="6"/>
  <c r="L59" i="6"/>
  <c r="M59" i="6"/>
  <c r="M56" i="6"/>
  <c r="L56" i="6"/>
  <c r="L14" i="6"/>
  <c r="K184" i="6"/>
  <c r="B4" i="4" s="1"/>
  <c r="AD27" i="6"/>
  <c r="AD17" i="6"/>
  <c r="AD23" i="6"/>
  <c r="AD19" i="6"/>
  <c r="AD33" i="6"/>
  <c r="AD29" i="6"/>
  <c r="AD39" i="6"/>
  <c r="AD25" i="6"/>
  <c r="AD35" i="6"/>
  <c r="AD15" i="6"/>
  <c r="AD21" i="6"/>
  <c r="L15" i="6"/>
  <c r="L25" i="6"/>
  <c r="L39" i="6"/>
  <c r="M9" i="6"/>
  <c r="L7" i="6"/>
  <c r="L31" i="6"/>
  <c r="M17" i="6"/>
  <c r="AD9" i="6"/>
  <c r="AD13" i="6"/>
  <c r="AD31" i="6"/>
  <c r="L11" i="6"/>
  <c r="L35" i="6"/>
  <c r="M21" i="6"/>
  <c r="AD7" i="6"/>
  <c r="AD11" i="6"/>
  <c r="L19" i="6"/>
  <c r="L33" i="6"/>
  <c r="L13" i="6"/>
  <c r="L29" i="6"/>
  <c r="L16" i="6"/>
  <c r="L38" i="6"/>
  <c r="M37" i="6"/>
  <c r="L10" i="6"/>
  <c r="L18" i="6"/>
  <c r="L24" i="6"/>
  <c r="L28" i="6"/>
  <c r="L30" i="6"/>
  <c r="L36" i="6"/>
  <c r="M8" i="6"/>
  <c r="M12" i="6"/>
  <c r="M14" i="6"/>
  <c r="M20" i="6"/>
  <c r="M22" i="6"/>
  <c r="M26" i="6"/>
  <c r="M32" i="6"/>
  <c r="M34" i="6"/>
  <c r="M23" i="6"/>
  <c r="L27" i="6"/>
  <c r="AD8" i="6"/>
  <c r="AD10" i="6"/>
  <c r="AD12" i="6"/>
  <c r="AD14" i="6"/>
  <c r="AD16" i="6"/>
  <c r="AD18" i="6"/>
  <c r="AD20" i="6"/>
  <c r="AD22" i="6"/>
  <c r="AD24" i="6"/>
  <c r="AD26" i="6"/>
  <c r="AD28" i="6"/>
  <c r="AD30" i="6"/>
  <c r="AD32" i="6"/>
  <c r="AD34" i="6"/>
  <c r="AD36" i="6"/>
  <c r="AD38" i="6"/>
  <c r="AE15" i="3"/>
  <c r="AD7" i="3"/>
  <c r="AD10" i="3"/>
  <c r="AD13" i="3"/>
  <c r="AD21" i="3"/>
  <c r="L10" i="3"/>
  <c r="L17" i="3"/>
  <c r="AD19" i="3"/>
  <c r="AE16" i="3"/>
  <c r="AE17" i="3"/>
  <c r="AE8" i="3"/>
  <c r="AD14" i="3"/>
  <c r="AD20" i="3"/>
  <c r="AD22" i="3"/>
  <c r="L14" i="3"/>
  <c r="AE11" i="3"/>
  <c r="AD9" i="3"/>
  <c r="AD12" i="3"/>
  <c r="AD18" i="3"/>
  <c r="AD23" i="3"/>
  <c r="L9" i="3"/>
  <c r="L24" i="3"/>
  <c r="M15" i="3"/>
  <c r="L21" i="3"/>
  <c r="M12" i="3"/>
  <c r="M18" i="3"/>
  <c r="L13" i="3"/>
  <c r="M16" i="3"/>
  <c r="M11" i="3"/>
  <c r="M22" i="3"/>
  <c r="M23" i="3"/>
  <c r="M7" i="3"/>
  <c r="M8" i="3"/>
  <c r="M19" i="3"/>
  <c r="AD184" i="6" l="1"/>
  <c r="AE184" i="6"/>
  <c r="C10" i="4" s="1"/>
  <c r="C7" i="4"/>
  <c r="M55" i="3"/>
  <c r="L55" i="3"/>
  <c r="C8" i="4"/>
  <c r="C11" i="4"/>
  <c r="M184" i="6"/>
  <c r="B10" i="4" s="1"/>
  <c r="L184" i="6"/>
  <c r="B7" i="4" s="1"/>
  <c r="B8" i="4"/>
  <c r="B11" i="4"/>
  <c r="D8" i="4" l="1"/>
  <c r="D11" i="4"/>
  <c r="D7" i="4" l="1"/>
  <c r="D4" i="4"/>
  <c r="D10" i="4"/>
</calcChain>
</file>

<file path=xl/sharedStrings.xml><?xml version="1.0" encoding="utf-8"?>
<sst xmlns="http://schemas.openxmlformats.org/spreadsheetml/2006/main" count="1231" uniqueCount="243">
  <si>
    <t>→</t>
    <phoneticPr fontId="2"/>
  </si>
  <si>
    <t>消費電力</t>
    <rPh sb="0" eb="2">
      <t>ショウヒ</t>
    </rPh>
    <rPh sb="2" eb="4">
      <t>デンリョク</t>
    </rPh>
    <phoneticPr fontId="2"/>
  </si>
  <si>
    <t>FL20</t>
  </si>
  <si>
    <t>電気料金</t>
    <rPh sb="0" eb="4">
      <t>デンキリョウキン</t>
    </rPh>
    <phoneticPr fontId="2"/>
  </si>
  <si>
    <t>【①*0.511kg-Co2】</t>
    <phoneticPr fontId="2"/>
  </si>
  <si>
    <t>（kWh）</t>
    <phoneticPr fontId="2"/>
  </si>
  <si>
    <t>（W/本）</t>
    <phoneticPr fontId="2"/>
  </si>
  <si>
    <t>メーカー名</t>
    <rPh sb="4" eb="5">
      <t>メイ</t>
    </rPh>
    <phoneticPr fontId="2"/>
  </si>
  <si>
    <t>合計</t>
    <rPh sb="0" eb="2">
      <t>ゴウケイ</t>
    </rPh>
    <phoneticPr fontId="2"/>
  </si>
  <si>
    <t>[試算条件]</t>
    <rPh sb="1" eb="3">
      <t>シサン</t>
    </rPh>
    <rPh sb="3" eb="5">
      <t>ジョウケン</t>
    </rPh>
    <phoneticPr fontId="2"/>
  </si>
  <si>
    <t>電力使用量削減効果
（kWh/年）</t>
    <rPh sb="0" eb="2">
      <t>デンリョク</t>
    </rPh>
    <rPh sb="2" eb="5">
      <t>シヨウリョウ</t>
    </rPh>
    <rPh sb="5" eb="7">
      <t>サクゲン</t>
    </rPh>
    <rPh sb="7" eb="9">
      <t>コウカ</t>
    </rPh>
    <rPh sb="15" eb="16">
      <t>ネン</t>
    </rPh>
    <phoneticPr fontId="2"/>
  </si>
  <si>
    <t>CO2排出量削減効果
（t/年）</t>
    <rPh sb="3" eb="5">
      <t>ハイシュツ</t>
    </rPh>
    <rPh sb="5" eb="6">
      <t>リョウ</t>
    </rPh>
    <rPh sb="6" eb="8">
      <t>サクゲン</t>
    </rPh>
    <rPh sb="8" eb="10">
      <t>コウカ</t>
    </rPh>
    <rPh sb="14" eb="15">
      <t>ネン</t>
    </rPh>
    <phoneticPr fontId="2"/>
  </si>
  <si>
    <t>３．CO2排出係数は、0.511kg-CO2/kWhとする。</t>
    <rPh sb="5" eb="7">
      <t>ハイシュツ</t>
    </rPh>
    <rPh sb="7" eb="9">
      <t>ケイスウ</t>
    </rPh>
    <phoneticPr fontId="2"/>
  </si>
  <si>
    <t>器具種類</t>
    <rPh sb="0" eb="4">
      <t>キグシュルイ</t>
    </rPh>
    <phoneticPr fontId="5"/>
  </si>
  <si>
    <t>照明器具製造者名</t>
    <rPh sb="0" eb="4">
      <t>ショウメイキグ</t>
    </rPh>
    <rPh sb="4" eb="7">
      <t>セイゾウシャ</t>
    </rPh>
    <rPh sb="7" eb="8">
      <t>メイ</t>
    </rPh>
    <phoneticPr fontId="2"/>
  </si>
  <si>
    <t>※照明器具の製造者については、ISO9001及びISO14001の認証されていることが確認できる資料を添付すること。</t>
    <rPh sb="1" eb="5">
      <t>ショウメイキグ</t>
    </rPh>
    <rPh sb="6" eb="9">
      <t>セイゾウシャ</t>
    </rPh>
    <rPh sb="22" eb="23">
      <t>オヨ</t>
    </rPh>
    <rPh sb="33" eb="35">
      <t>ニンショウ</t>
    </rPh>
    <rPh sb="43" eb="45">
      <t>カクニン</t>
    </rPh>
    <rPh sb="48" eb="50">
      <t>シリョウ</t>
    </rPh>
    <rPh sb="51" eb="53">
      <t>テンプ</t>
    </rPh>
    <phoneticPr fontId="2"/>
  </si>
  <si>
    <t>電気料金削減効果
（円/年）</t>
    <rPh sb="0" eb="2">
      <t>デンキ</t>
    </rPh>
    <rPh sb="2" eb="4">
      <t>リョウキン</t>
    </rPh>
    <rPh sb="4" eb="6">
      <t>サクゲン</t>
    </rPh>
    <rPh sb="6" eb="8">
      <t>コウカ</t>
    </rPh>
    <rPh sb="10" eb="11">
      <t>エン</t>
    </rPh>
    <rPh sb="12" eb="13">
      <t>ネン</t>
    </rPh>
    <phoneticPr fontId="2"/>
  </si>
  <si>
    <r>
      <t xml:space="preserve">  </t>
    </r>
    <r>
      <rPr>
        <sz val="10"/>
        <color theme="1"/>
        <rFont val="BIZ UDゴシック"/>
        <family val="3"/>
        <charset val="128"/>
      </rPr>
      <t>※白枠内に入力すること。</t>
    </r>
    <rPh sb="3" eb="4">
      <t>シロ</t>
    </rPh>
    <rPh sb="4" eb="5">
      <t>ワク</t>
    </rPh>
    <rPh sb="5" eb="6">
      <t>ナイ</t>
    </rPh>
    <rPh sb="7" eb="9">
      <t>ニュウリョク</t>
    </rPh>
    <phoneticPr fontId="2"/>
  </si>
  <si>
    <t>年間点灯時間
（ｈ）</t>
    <rPh sb="0" eb="2">
      <t>ネンカン</t>
    </rPh>
    <rPh sb="2" eb="4">
      <t>テントウ</t>
    </rPh>
    <rPh sb="4" eb="6">
      <t>ジカン</t>
    </rPh>
    <phoneticPr fontId="2"/>
  </si>
  <si>
    <t>定格寿命
（ｈ）</t>
    <rPh sb="0" eb="2">
      <t>テイカク</t>
    </rPh>
    <rPh sb="2" eb="4">
      <t>ジュミョウ</t>
    </rPh>
    <phoneticPr fontId="2"/>
  </si>
  <si>
    <t>番号</t>
    <rPh sb="0" eb="2">
      <t>バンゴウ</t>
    </rPh>
    <phoneticPr fontId="2"/>
  </si>
  <si>
    <t>更新前</t>
    <rPh sb="0" eb="3">
      <t>コウシンマエ</t>
    </rPh>
    <phoneticPr fontId="2"/>
  </si>
  <si>
    <t>LED更新後</t>
    <rPh sb="3" eb="6">
      <t>コウシンゴ</t>
    </rPh>
    <phoneticPr fontId="2"/>
  </si>
  <si>
    <r>
      <t>　</t>
    </r>
    <r>
      <rPr>
        <sz val="9"/>
        <color theme="1"/>
        <rFont val="BIZ UDゴシック"/>
        <family val="3"/>
        <charset val="128"/>
      </rPr>
      <t>※計算値については、小数点以下を四捨五入した値を合計すること。</t>
    </r>
    <rPh sb="2" eb="5">
      <t>ケイサンチ</t>
    </rPh>
    <rPh sb="11" eb="14">
      <t>ショウスウテン</t>
    </rPh>
    <rPh sb="14" eb="16">
      <t>イカ</t>
    </rPh>
    <rPh sb="17" eb="21">
      <t>シシャゴニュウ</t>
    </rPh>
    <rPh sb="23" eb="24">
      <t>アタイ</t>
    </rPh>
    <rPh sb="25" eb="27">
      <t>ゴウケイ</t>
    </rPh>
    <phoneticPr fontId="2"/>
  </si>
  <si>
    <t>LED照明器具型番</t>
    <rPh sb="3" eb="5">
      <t>ショウメイ</t>
    </rPh>
    <rPh sb="5" eb="7">
      <t>キグ</t>
    </rPh>
    <rPh sb="7" eb="9">
      <t>カタバン</t>
    </rPh>
    <phoneticPr fontId="2"/>
  </si>
  <si>
    <t>フロア</t>
    <phoneticPr fontId="5"/>
  </si>
  <si>
    <t>設置場所</t>
    <phoneticPr fontId="2"/>
  </si>
  <si>
    <t>1F</t>
  </si>
  <si>
    <t>2F</t>
  </si>
  <si>
    <t>R階</t>
  </si>
  <si>
    <t>外灯</t>
  </si>
  <si>
    <t>埋込スクエア□1257</t>
  </si>
  <si>
    <t>埋込スクエア□600</t>
  </si>
  <si>
    <t>埋込ｗ190</t>
  </si>
  <si>
    <t>逆富士</t>
  </si>
  <si>
    <t>埋込ｗ300</t>
  </si>
  <si>
    <t>電球</t>
  </si>
  <si>
    <t>トラフ</t>
  </si>
  <si>
    <t>階段通路誘導灯</t>
  </si>
  <si>
    <t>逆富士　防水</t>
  </si>
  <si>
    <t>逆富士　非兼</t>
  </si>
  <si>
    <t>防湿シーリングφ300</t>
  </si>
  <si>
    <t>ウォールライト</t>
  </si>
  <si>
    <t>シーリング8畳</t>
  </si>
  <si>
    <t>直付スクエア□470</t>
  </si>
  <si>
    <t>公園灯</t>
  </si>
  <si>
    <t>FL40</t>
  </si>
  <si>
    <t>FHP45</t>
  </si>
  <si>
    <t>IL60</t>
  </si>
  <si>
    <t>FLR110</t>
  </si>
  <si>
    <t>FCL30</t>
  </si>
  <si>
    <t>FCL30,40</t>
  </si>
  <si>
    <t>FHP23</t>
  </si>
  <si>
    <t>水銀灯250W</t>
  </si>
  <si>
    <t>既存照明型番
（ランプ種別）</t>
    <phoneticPr fontId="2"/>
  </si>
  <si>
    <t>数量</t>
  </si>
  <si>
    <t>（本）</t>
    <phoneticPr fontId="2"/>
  </si>
  <si>
    <t>年間消費電力</t>
    <rPh sb="0" eb="2">
      <t>ネンカン</t>
    </rPh>
    <rPh sb="2" eb="4">
      <t>ショウヒ</t>
    </rPh>
    <rPh sb="4" eb="6">
      <t>デンリョク</t>
    </rPh>
    <phoneticPr fontId="2"/>
  </si>
  <si>
    <t>Co2排出量</t>
    <phoneticPr fontId="2"/>
  </si>
  <si>
    <t>3F</t>
  </si>
  <si>
    <t>4F</t>
  </si>
  <si>
    <t>5F</t>
  </si>
  <si>
    <t>R1</t>
  </si>
  <si>
    <t>消防庁舎1F</t>
    <rPh sb="0" eb="2">
      <t>ショウボウ</t>
    </rPh>
    <rPh sb="2" eb="4">
      <t>チョウシャ</t>
    </rPh>
    <phoneticPr fontId="12"/>
  </si>
  <si>
    <t>消防庁舎3F</t>
    <rPh sb="0" eb="2">
      <t>ショウボウ</t>
    </rPh>
    <rPh sb="2" eb="4">
      <t>チョウシャ</t>
    </rPh>
    <phoneticPr fontId="12"/>
  </si>
  <si>
    <t>ポンプ室</t>
    <rPh sb="3" eb="4">
      <t>シツ</t>
    </rPh>
    <phoneticPr fontId="12"/>
  </si>
  <si>
    <t>トラフ型40形 W80</t>
  </si>
  <si>
    <t>化粧室通路</t>
    <rPh sb="0" eb="3">
      <t>ケショウシツ</t>
    </rPh>
    <rPh sb="3" eb="5">
      <t>ツウロ</t>
    </rPh>
    <phoneticPr fontId="12"/>
  </si>
  <si>
    <t>SB型ダウンライト φ100</t>
  </si>
  <si>
    <t>EVホール</t>
  </si>
  <si>
    <t>埋込スクエア □600</t>
  </si>
  <si>
    <t>廊下</t>
    <rPh sb="0" eb="2">
      <t>ロウカ</t>
    </rPh>
    <phoneticPr fontId="12"/>
  </si>
  <si>
    <t>倉庫1 階段</t>
    <rPh sb="0" eb="2">
      <t>ソウコ</t>
    </rPh>
    <rPh sb="4" eb="6">
      <t>カイダン</t>
    </rPh>
    <phoneticPr fontId="12"/>
  </si>
  <si>
    <t>逆富士型40形 W150</t>
  </si>
  <si>
    <t>逆富士型40形 W230 非常灯内蔵</t>
  </si>
  <si>
    <t>運転手室</t>
    <rPh sb="0" eb="3">
      <t>ウンテンシュ</t>
    </rPh>
    <rPh sb="3" eb="4">
      <t>シツ</t>
    </rPh>
    <phoneticPr fontId="12"/>
  </si>
  <si>
    <t>埋込40形 W300 非常灯兼用　電源別置</t>
  </si>
  <si>
    <t>宿直室</t>
    <rPh sb="0" eb="3">
      <t>シュクチョクシツ</t>
    </rPh>
    <phoneticPr fontId="12"/>
  </si>
  <si>
    <t>埋込40形 W300 2連結</t>
  </si>
  <si>
    <t>埋込φ100 非常灯別置</t>
  </si>
  <si>
    <t>シーリングライト</t>
  </si>
  <si>
    <t>書庫1</t>
    <rPh sb="0" eb="2">
      <t>ショコ</t>
    </rPh>
    <phoneticPr fontId="12"/>
  </si>
  <si>
    <t>逆富士型40形 W230</t>
  </si>
  <si>
    <t>事務室A</t>
    <rPh sb="0" eb="3">
      <t>ジムシツ</t>
    </rPh>
    <phoneticPr fontId="12"/>
  </si>
  <si>
    <t>図面庫</t>
    <rPh sb="0" eb="3">
      <t>ズメンコ</t>
    </rPh>
    <phoneticPr fontId="12"/>
  </si>
  <si>
    <t>埋込40形 W300</t>
  </si>
  <si>
    <t>倉庫2</t>
    <rPh sb="0" eb="2">
      <t>ソウコ</t>
    </rPh>
    <phoneticPr fontId="12"/>
  </si>
  <si>
    <t>測量機材庫</t>
    <rPh sb="0" eb="2">
      <t>ソクリョウ</t>
    </rPh>
    <rPh sb="2" eb="4">
      <t>キザイ</t>
    </rPh>
    <rPh sb="4" eb="5">
      <t>コ</t>
    </rPh>
    <phoneticPr fontId="12"/>
  </si>
  <si>
    <t>更衣室</t>
    <rPh sb="0" eb="3">
      <t>コウイシツ</t>
    </rPh>
    <phoneticPr fontId="12"/>
  </si>
  <si>
    <t>脱衣室外</t>
    <rPh sb="0" eb="3">
      <t>ダツイシツ</t>
    </rPh>
    <rPh sb="3" eb="4">
      <t>ソト</t>
    </rPh>
    <phoneticPr fontId="12"/>
  </si>
  <si>
    <t>埋込20形 W190</t>
  </si>
  <si>
    <t>脱衣室</t>
    <rPh sb="0" eb="3">
      <t>ダツイシツ</t>
    </rPh>
    <phoneticPr fontId="12"/>
  </si>
  <si>
    <t>逆富士型20形 W230</t>
  </si>
  <si>
    <t>ポーチ灯</t>
  </si>
  <si>
    <t>事務室B</t>
    <rPh sb="0" eb="3">
      <t>ジムシツ</t>
    </rPh>
    <phoneticPr fontId="12"/>
  </si>
  <si>
    <t>第一会議室</t>
    <rPh sb="0" eb="2">
      <t>ダイイチ</t>
    </rPh>
    <rPh sb="2" eb="5">
      <t>カイギシツ</t>
    </rPh>
    <phoneticPr fontId="12"/>
  </si>
  <si>
    <t>埋込40形 W600</t>
  </si>
  <si>
    <t>建設部長</t>
    <rPh sb="0" eb="2">
      <t>ケンセツ</t>
    </rPh>
    <rPh sb="2" eb="4">
      <t>ブチョウ</t>
    </rPh>
    <phoneticPr fontId="12"/>
  </si>
  <si>
    <t>建設部長横玄関</t>
    <rPh sb="0" eb="4">
      <t>ケンセツブチョウ</t>
    </rPh>
    <rPh sb="4" eb="5">
      <t>ヨコ</t>
    </rPh>
    <rPh sb="5" eb="7">
      <t>ゲンカン</t>
    </rPh>
    <phoneticPr fontId="12"/>
  </si>
  <si>
    <t>自販機コーナー</t>
    <rPh sb="0" eb="3">
      <t>ジハンキ</t>
    </rPh>
    <phoneticPr fontId="12"/>
  </si>
  <si>
    <t>湯沸室A</t>
    <rPh sb="0" eb="2">
      <t>ユワカシ</t>
    </rPh>
    <rPh sb="2" eb="3">
      <t>シツ</t>
    </rPh>
    <phoneticPr fontId="12"/>
  </si>
  <si>
    <t>埋込40形 W190</t>
  </si>
  <si>
    <t>外部(？)階段広場</t>
    <rPh sb="0" eb="2">
      <t>ガイブ</t>
    </rPh>
    <rPh sb="5" eb="7">
      <t>カイダン</t>
    </rPh>
    <rPh sb="7" eb="9">
      <t>ヒロバ</t>
    </rPh>
    <phoneticPr fontId="12"/>
  </si>
  <si>
    <t>町民ホール入口(？)</t>
    <rPh sb="0" eb="2">
      <t>チョウミン</t>
    </rPh>
    <rPh sb="5" eb="7">
      <t>イリグチ</t>
    </rPh>
    <phoneticPr fontId="12"/>
  </si>
  <si>
    <t>町民ホール</t>
    <rPh sb="0" eb="2">
      <t>チョウミン</t>
    </rPh>
    <phoneticPr fontId="12"/>
  </si>
  <si>
    <t>ダウンライト φ400</t>
  </si>
  <si>
    <t>事務室C前</t>
    <rPh sb="0" eb="3">
      <t>ジムシツ</t>
    </rPh>
    <rPh sb="4" eb="5">
      <t>マエ</t>
    </rPh>
    <phoneticPr fontId="12"/>
  </si>
  <si>
    <t>階段A</t>
    <rPh sb="0" eb="2">
      <t>カイダン</t>
    </rPh>
    <phoneticPr fontId="12"/>
  </si>
  <si>
    <t>機械室 入口</t>
    <rPh sb="0" eb="3">
      <t>キカイシツ</t>
    </rPh>
    <rPh sb="4" eb="6">
      <t>イリグチ</t>
    </rPh>
    <phoneticPr fontId="12"/>
  </si>
  <si>
    <t>埋込20形 W300</t>
  </si>
  <si>
    <t>機械室</t>
    <rPh sb="0" eb="3">
      <t>キカイシツ</t>
    </rPh>
    <phoneticPr fontId="12"/>
  </si>
  <si>
    <t>機械室奥倉庫</t>
    <rPh sb="0" eb="3">
      <t>キカイシツ</t>
    </rPh>
    <rPh sb="3" eb="4">
      <t>オク</t>
    </rPh>
    <rPh sb="4" eb="6">
      <t>ソウコ</t>
    </rPh>
    <phoneticPr fontId="12"/>
  </si>
  <si>
    <t>逆富士型20形 W150</t>
  </si>
  <si>
    <t>書類倉庫A</t>
    <rPh sb="0" eb="2">
      <t>ショルイ</t>
    </rPh>
    <rPh sb="2" eb="4">
      <t>ソウコ</t>
    </rPh>
    <phoneticPr fontId="12"/>
  </si>
  <si>
    <t>書類倉庫B</t>
    <rPh sb="0" eb="4">
      <t>ショルイソウコ</t>
    </rPh>
    <phoneticPr fontId="12"/>
  </si>
  <si>
    <t>第一相談室</t>
    <rPh sb="0" eb="2">
      <t>ダイイチ</t>
    </rPh>
    <rPh sb="2" eb="5">
      <t>ソウダンシツ</t>
    </rPh>
    <phoneticPr fontId="12"/>
  </si>
  <si>
    <t>第二会議室</t>
    <rPh sb="0" eb="2">
      <t>ダイニ</t>
    </rPh>
    <rPh sb="2" eb="5">
      <t>カイギシツ</t>
    </rPh>
    <phoneticPr fontId="12"/>
  </si>
  <si>
    <t>埋込スクエア □980</t>
    <phoneticPr fontId="2"/>
  </si>
  <si>
    <t>湯沸室</t>
    <rPh sb="0" eb="2">
      <t>ユワカシ</t>
    </rPh>
    <rPh sb="2" eb="3">
      <t>シツ</t>
    </rPh>
    <phoneticPr fontId="12"/>
  </si>
  <si>
    <t>階段B</t>
    <rPh sb="0" eb="2">
      <t>カイダン</t>
    </rPh>
    <phoneticPr fontId="12"/>
  </si>
  <si>
    <t>事務室A周り</t>
    <rPh sb="0" eb="3">
      <t>ジムシツ</t>
    </rPh>
    <rPh sb="4" eb="5">
      <t>マワ</t>
    </rPh>
    <phoneticPr fontId="12"/>
  </si>
  <si>
    <t>事務室B周り</t>
    <rPh sb="0" eb="3">
      <t>ジムシツ</t>
    </rPh>
    <rPh sb="4" eb="5">
      <t>マワ</t>
    </rPh>
    <phoneticPr fontId="12"/>
  </si>
  <si>
    <t>事務室C</t>
    <rPh sb="0" eb="3">
      <t>ジムシツ</t>
    </rPh>
    <phoneticPr fontId="12"/>
  </si>
  <si>
    <t>第二相談室</t>
    <rPh sb="0" eb="2">
      <t>ダイニ</t>
    </rPh>
    <rPh sb="2" eb="5">
      <t>ソウダンシツ</t>
    </rPh>
    <phoneticPr fontId="12"/>
  </si>
  <si>
    <t>第三相談室</t>
    <rPh sb="0" eb="2">
      <t>ダイサン</t>
    </rPh>
    <rPh sb="2" eb="5">
      <t>ソウダンシツ</t>
    </rPh>
    <phoneticPr fontId="12"/>
  </si>
  <si>
    <t>ダウンライト φ100</t>
  </si>
  <si>
    <t>書類倉庫</t>
    <rPh sb="0" eb="2">
      <t>ショルイ</t>
    </rPh>
    <rPh sb="2" eb="4">
      <t>ソウコ</t>
    </rPh>
    <phoneticPr fontId="12"/>
  </si>
  <si>
    <t>物品倉庫</t>
    <rPh sb="0" eb="4">
      <t>ブッピンソウコ</t>
    </rPh>
    <phoneticPr fontId="12"/>
  </si>
  <si>
    <t>女子ロッカールーム</t>
    <rPh sb="0" eb="2">
      <t>ジョシ</t>
    </rPh>
    <phoneticPr fontId="12"/>
  </si>
  <si>
    <t>男子ロッカールーム</t>
    <rPh sb="0" eb="2">
      <t>ダンシ</t>
    </rPh>
    <phoneticPr fontId="12"/>
  </si>
  <si>
    <t>事務室D</t>
    <rPh sb="0" eb="3">
      <t>ジムシツ</t>
    </rPh>
    <phoneticPr fontId="12"/>
  </si>
  <si>
    <t>事務室E</t>
    <rPh sb="0" eb="3">
      <t>ジムシツ</t>
    </rPh>
    <phoneticPr fontId="12"/>
  </si>
  <si>
    <t>副町長室</t>
    <rPh sb="0" eb="3">
      <t>フクチョウチョウ</t>
    </rPh>
    <rPh sb="3" eb="4">
      <t>シツ</t>
    </rPh>
    <phoneticPr fontId="12"/>
  </si>
  <si>
    <t>応接室</t>
    <rPh sb="0" eb="3">
      <t>オウセツシツ</t>
    </rPh>
    <phoneticPr fontId="12"/>
  </si>
  <si>
    <t>町長室</t>
    <rPh sb="0" eb="2">
      <t>チョウチョウ</t>
    </rPh>
    <rPh sb="2" eb="3">
      <t>シツ</t>
    </rPh>
    <phoneticPr fontId="12"/>
  </si>
  <si>
    <t>第三会議室</t>
    <rPh sb="0" eb="2">
      <t>ダイサン</t>
    </rPh>
    <rPh sb="2" eb="5">
      <t>カイギシツ</t>
    </rPh>
    <phoneticPr fontId="12"/>
  </si>
  <si>
    <t>書類倉庫</t>
    <rPh sb="0" eb="4">
      <t>ショルイソウコ</t>
    </rPh>
    <phoneticPr fontId="12"/>
  </si>
  <si>
    <t>印刷室</t>
    <rPh sb="0" eb="3">
      <t>インサツシツ</t>
    </rPh>
    <phoneticPr fontId="12"/>
  </si>
  <si>
    <t>埋込40形 W220</t>
  </si>
  <si>
    <t>図書資料室</t>
    <rPh sb="0" eb="5">
      <t>トショシリョウシツ</t>
    </rPh>
    <phoneticPr fontId="12"/>
  </si>
  <si>
    <t>印刷室周り</t>
    <rPh sb="0" eb="3">
      <t>インサツシツ</t>
    </rPh>
    <rPh sb="3" eb="4">
      <t>マワ</t>
    </rPh>
    <phoneticPr fontId="12"/>
  </si>
  <si>
    <t>図書資料室周り</t>
    <rPh sb="0" eb="5">
      <t>トショシリョウシツ</t>
    </rPh>
    <rPh sb="5" eb="6">
      <t>マワ</t>
    </rPh>
    <phoneticPr fontId="12"/>
  </si>
  <si>
    <t>大会議室横の部屋1</t>
    <rPh sb="0" eb="4">
      <t>ダイカイギシツ</t>
    </rPh>
    <rPh sb="4" eb="5">
      <t>ヨコ</t>
    </rPh>
    <rPh sb="6" eb="8">
      <t>ヘヤ</t>
    </rPh>
    <phoneticPr fontId="12"/>
  </si>
  <si>
    <t>大会議室横の部屋2</t>
    <rPh sb="0" eb="4">
      <t>ダイカイギシツ</t>
    </rPh>
    <rPh sb="4" eb="5">
      <t>ヨコ</t>
    </rPh>
    <rPh sb="6" eb="8">
      <t>ヘヤ</t>
    </rPh>
    <phoneticPr fontId="12"/>
  </si>
  <si>
    <t>男子休憩室</t>
    <rPh sb="0" eb="2">
      <t>ダンシ</t>
    </rPh>
    <rPh sb="2" eb="5">
      <t>キュウケイシツ</t>
    </rPh>
    <phoneticPr fontId="12"/>
  </si>
  <si>
    <t>女子休憩室</t>
    <rPh sb="0" eb="2">
      <t>ジョシ</t>
    </rPh>
    <rPh sb="2" eb="5">
      <t>キュウケイシツ</t>
    </rPh>
    <phoneticPr fontId="12"/>
  </si>
  <si>
    <t>埋込20形 W300 非常灯別</t>
  </si>
  <si>
    <t>湯沸室</t>
    <rPh sb="0" eb="3">
      <t>ユワカシシツ</t>
    </rPh>
    <phoneticPr fontId="12"/>
  </si>
  <si>
    <t>職員労働組合事務室</t>
    <rPh sb="0" eb="2">
      <t>ショクイン</t>
    </rPh>
    <rPh sb="2" eb="6">
      <t>ロウドウクミアイ</t>
    </rPh>
    <rPh sb="6" eb="9">
      <t>ジムシツ</t>
    </rPh>
    <phoneticPr fontId="12"/>
  </si>
  <si>
    <t>倉庫B</t>
    <rPh sb="0" eb="2">
      <t>ソウコ</t>
    </rPh>
    <phoneticPr fontId="12"/>
  </si>
  <si>
    <t>事務室</t>
    <rPh sb="0" eb="3">
      <t>ジムシツ</t>
    </rPh>
    <phoneticPr fontId="12"/>
  </si>
  <si>
    <t>事務室周り</t>
    <rPh sb="0" eb="3">
      <t>ジムシツ</t>
    </rPh>
    <rPh sb="3" eb="4">
      <t>マワ</t>
    </rPh>
    <phoneticPr fontId="12"/>
  </si>
  <si>
    <t>第四会議室</t>
    <rPh sb="0" eb="2">
      <t>ダイヨン</t>
    </rPh>
    <rPh sb="2" eb="5">
      <t>カイギシツ</t>
    </rPh>
    <phoneticPr fontId="12"/>
  </si>
  <si>
    <t>教育長室</t>
    <rPh sb="0" eb="4">
      <t>キョウイクチョウシツ</t>
    </rPh>
    <phoneticPr fontId="12"/>
  </si>
  <si>
    <t>電算室</t>
    <rPh sb="0" eb="2">
      <t>デンサン</t>
    </rPh>
    <rPh sb="2" eb="3">
      <t>シツ</t>
    </rPh>
    <phoneticPr fontId="12"/>
  </si>
  <si>
    <t>電算室</t>
    <rPh sb="0" eb="3">
      <t>デンサンシツ</t>
    </rPh>
    <phoneticPr fontId="12"/>
  </si>
  <si>
    <t>議会事務局</t>
    <rPh sb="0" eb="2">
      <t>ギカイ</t>
    </rPh>
    <rPh sb="2" eb="5">
      <t>ジムキョク</t>
    </rPh>
    <phoneticPr fontId="12"/>
  </si>
  <si>
    <t>図書室</t>
    <rPh sb="0" eb="3">
      <t>トショシツ</t>
    </rPh>
    <phoneticPr fontId="12"/>
  </si>
  <si>
    <t>議会事務室左下の部屋</t>
    <rPh sb="5" eb="6">
      <t>ヒダリ</t>
    </rPh>
    <rPh sb="6" eb="7">
      <t>シタ</t>
    </rPh>
    <phoneticPr fontId="12"/>
  </si>
  <si>
    <t>正副議長室</t>
    <rPh sb="0" eb="5">
      <t>セイフクギチョウシツ</t>
    </rPh>
    <phoneticPr fontId="12"/>
  </si>
  <si>
    <t>埋込スクエア □1250</t>
  </si>
  <si>
    <t>応接室</t>
    <rPh sb="0" eb="2">
      <t>オウセツ</t>
    </rPh>
    <rPh sb="2" eb="3">
      <t>シツ</t>
    </rPh>
    <phoneticPr fontId="12"/>
  </si>
  <si>
    <t>第三委員会室</t>
    <rPh sb="0" eb="2">
      <t>ダイサン</t>
    </rPh>
    <rPh sb="2" eb="6">
      <t>イインカイシツ</t>
    </rPh>
    <phoneticPr fontId="12"/>
  </si>
  <si>
    <t>トラフ型20形 W80</t>
  </si>
  <si>
    <t>第二委員会室</t>
    <rPh sb="0" eb="2">
      <t>ダイニ</t>
    </rPh>
    <rPh sb="2" eb="6">
      <t>イインカイシツ</t>
    </rPh>
    <phoneticPr fontId="12"/>
  </si>
  <si>
    <t>第一委員会室</t>
    <rPh sb="0" eb="2">
      <t>ダイイチ</t>
    </rPh>
    <rPh sb="2" eb="6">
      <t>イインカイシツ</t>
    </rPh>
    <phoneticPr fontId="12"/>
  </si>
  <si>
    <t>議員控室</t>
    <rPh sb="0" eb="2">
      <t>ギイン</t>
    </rPh>
    <rPh sb="2" eb="4">
      <t>ヒカエシツ</t>
    </rPh>
    <phoneticPr fontId="12"/>
  </si>
  <si>
    <t>ダウンライト φ175</t>
  </si>
  <si>
    <t>議員控室付近スペース</t>
    <rPh sb="0" eb="4">
      <t>ギインヒカエシツ</t>
    </rPh>
    <rPh sb="4" eb="6">
      <t>フキン</t>
    </rPh>
    <phoneticPr fontId="12"/>
  </si>
  <si>
    <t>湯沸室右通路</t>
    <rPh sb="0" eb="2">
      <t>ユワカシ</t>
    </rPh>
    <rPh sb="2" eb="3">
      <t>シツ</t>
    </rPh>
    <rPh sb="3" eb="4">
      <t>ミギ</t>
    </rPh>
    <rPh sb="4" eb="6">
      <t>ツウロ</t>
    </rPh>
    <phoneticPr fontId="12"/>
  </si>
  <si>
    <t>第四委員会室</t>
    <rPh sb="0" eb="1">
      <t>ダイ</t>
    </rPh>
    <rPh sb="1" eb="2">
      <t>ヨン</t>
    </rPh>
    <rPh sb="2" eb="6">
      <t>イインカイシツ</t>
    </rPh>
    <phoneticPr fontId="12"/>
  </si>
  <si>
    <t>倉庫C</t>
    <rPh sb="0" eb="2">
      <t>ソウコ</t>
    </rPh>
    <phoneticPr fontId="12"/>
  </si>
  <si>
    <t>録音室</t>
    <rPh sb="0" eb="3">
      <t>ロクオンシツ</t>
    </rPh>
    <phoneticPr fontId="12"/>
  </si>
  <si>
    <t>傍聴席</t>
    <rPh sb="0" eb="2">
      <t>ボウチョウ</t>
    </rPh>
    <rPh sb="2" eb="3">
      <t>セキ</t>
    </rPh>
    <phoneticPr fontId="12"/>
  </si>
  <si>
    <t>傍聴席</t>
    <rPh sb="0" eb="3">
      <t>ボウチョウセキ</t>
    </rPh>
    <phoneticPr fontId="12"/>
  </si>
  <si>
    <t>議場</t>
    <rPh sb="0" eb="2">
      <t>ギジョウ</t>
    </rPh>
    <phoneticPr fontId="12"/>
  </si>
  <si>
    <t>ダウンライト φ250</t>
  </si>
  <si>
    <t>空調機械室</t>
    <rPh sb="0" eb="2">
      <t>クウチョウ</t>
    </rPh>
    <rPh sb="2" eb="5">
      <t>キカイシツ</t>
    </rPh>
    <phoneticPr fontId="12"/>
  </si>
  <si>
    <t>電気室</t>
    <rPh sb="0" eb="3">
      <t>デンキシツ</t>
    </rPh>
    <phoneticPr fontId="12"/>
  </si>
  <si>
    <t>電機室</t>
    <rPh sb="0" eb="2">
      <t>デンキ</t>
    </rPh>
    <rPh sb="2" eb="3">
      <t>シツ</t>
    </rPh>
    <phoneticPr fontId="12"/>
  </si>
  <si>
    <t>階段灯40形</t>
  </si>
  <si>
    <t>空調機械室</t>
    <rPh sb="0" eb="5">
      <t>クウチョウキカイシツ</t>
    </rPh>
    <phoneticPr fontId="12"/>
  </si>
  <si>
    <t>油庫</t>
    <rPh sb="0" eb="2">
      <t>アブラコ</t>
    </rPh>
    <phoneticPr fontId="12"/>
  </si>
  <si>
    <t>警備通信室外部</t>
    <rPh sb="0" eb="5">
      <t>ケイビツウシンシツ</t>
    </rPh>
    <rPh sb="5" eb="7">
      <t>ガイブ</t>
    </rPh>
    <phoneticPr fontId="12"/>
  </si>
  <si>
    <t>消防車庫外部</t>
    <rPh sb="0" eb="4">
      <t>ショウボウシャコ</t>
    </rPh>
    <rPh sb="4" eb="6">
      <t>ガイブ</t>
    </rPh>
    <phoneticPr fontId="12"/>
  </si>
  <si>
    <t>食堂</t>
    <rPh sb="0" eb="2">
      <t>ショクドウ</t>
    </rPh>
    <phoneticPr fontId="12"/>
  </si>
  <si>
    <t>倉庫付近階段</t>
    <rPh sb="0" eb="2">
      <t>ソウコ</t>
    </rPh>
    <rPh sb="2" eb="4">
      <t>フキン</t>
    </rPh>
    <rPh sb="4" eb="6">
      <t>カイダン</t>
    </rPh>
    <phoneticPr fontId="12"/>
  </si>
  <si>
    <t>直付スクエア □470</t>
  </si>
  <si>
    <t>倉庫</t>
    <rPh sb="0" eb="2">
      <t>ソウコ</t>
    </rPh>
    <phoneticPr fontId="12"/>
  </si>
  <si>
    <t>ホール</t>
  </si>
  <si>
    <t>埋込スクエア □450</t>
  </si>
  <si>
    <t>会議室</t>
    <rPh sb="0" eb="3">
      <t>カイギシツ</t>
    </rPh>
    <phoneticPr fontId="12"/>
  </si>
  <si>
    <t>講堂外部？</t>
    <rPh sb="0" eb="2">
      <t>コウドウ</t>
    </rPh>
    <rPh sb="2" eb="4">
      <t>ガイブ</t>
    </rPh>
    <phoneticPr fontId="12"/>
  </si>
  <si>
    <t>講堂</t>
    <rPh sb="0" eb="2">
      <t>コウドウ</t>
    </rPh>
    <phoneticPr fontId="12"/>
  </si>
  <si>
    <t>埋込スクエア □1240</t>
    <phoneticPr fontId="2"/>
  </si>
  <si>
    <t>屋根</t>
    <rPh sb="0" eb="2">
      <t>ヤネ</t>
    </rPh>
    <phoneticPr fontId="12"/>
  </si>
  <si>
    <t>IL100</t>
  </si>
  <si>
    <t>ミニハロゲン30形</t>
  </si>
  <si>
    <t>FCL32+40</t>
  </si>
  <si>
    <t>HF400</t>
  </si>
  <si>
    <t>FHT57</t>
  </si>
  <si>
    <t>不明</t>
  </si>
  <si>
    <t>【①*30円/kWh】</t>
    <phoneticPr fontId="2"/>
  </si>
  <si>
    <t>年間消費電力①</t>
    <rPh sb="0" eb="2">
      <t>ネンカン</t>
    </rPh>
    <rPh sb="2" eb="4">
      <t>ショウヒ</t>
    </rPh>
    <rPh sb="4" eb="6">
      <t>デンリョク</t>
    </rPh>
    <phoneticPr fontId="2"/>
  </si>
  <si>
    <t>通路</t>
  </si>
  <si>
    <t>ロビー</t>
  </si>
  <si>
    <t>ポンプ室</t>
  </si>
  <si>
    <t>階段</t>
  </si>
  <si>
    <t>印刷室</t>
  </si>
  <si>
    <t>仮眠室</t>
  </si>
  <si>
    <t>便所</t>
  </si>
  <si>
    <t>シャワー室</t>
  </si>
  <si>
    <t>健康相談室</t>
  </si>
  <si>
    <t>器具庫</t>
  </si>
  <si>
    <t>廊下</t>
  </si>
  <si>
    <t>事務所</t>
  </si>
  <si>
    <t>湯沸</t>
  </si>
  <si>
    <t>所長室</t>
  </si>
  <si>
    <t>小会議室</t>
  </si>
  <si>
    <t>生活指導室</t>
  </si>
  <si>
    <t>倉庫</t>
  </si>
  <si>
    <t>消毒室</t>
  </si>
  <si>
    <t>診療室</t>
  </si>
  <si>
    <t>検査室</t>
  </si>
  <si>
    <t>機能回復訓練室,予防接種会場,運動指導室</t>
  </si>
  <si>
    <t>屋外通路</t>
  </si>
  <si>
    <t>屋外軒下</t>
  </si>
  <si>
    <t>教養娯楽室</t>
  </si>
  <si>
    <t>不明（倉庫横）</t>
  </si>
  <si>
    <t>図書室・学習室</t>
  </si>
  <si>
    <t>栄養指導室</t>
  </si>
  <si>
    <t>保健指導室</t>
  </si>
  <si>
    <t>和室7.5帖</t>
  </si>
  <si>
    <t>和室10帖</t>
  </si>
  <si>
    <t>屋外</t>
  </si>
  <si>
    <t>駐車場</t>
  </si>
  <si>
    <t>１．電気料金単価は、30円/kWhとする。</t>
    <rPh sb="2" eb="4">
      <t>デンキ</t>
    </rPh>
    <rPh sb="4" eb="6">
      <t>リョウキン</t>
    </rPh>
    <rPh sb="6" eb="8">
      <t>タンカ</t>
    </rPh>
    <rPh sb="12" eb="13">
      <t>エン</t>
    </rPh>
    <phoneticPr fontId="2"/>
  </si>
  <si>
    <t>２．施設の点灯時間は年間3120時間とする。</t>
    <rPh sb="2" eb="4">
      <t>シセツ</t>
    </rPh>
    <rPh sb="5" eb="7">
      <t>テントウ</t>
    </rPh>
    <rPh sb="7" eb="9">
      <t>ジカン</t>
    </rPh>
    <rPh sb="10" eb="12">
      <t>ネンカン</t>
    </rPh>
    <rPh sb="16" eb="18">
      <t>ジカン</t>
    </rPh>
    <phoneticPr fontId="2"/>
  </si>
  <si>
    <t>府中町役場本庁舎及び　消防庁舎</t>
    <rPh sb="0" eb="3">
      <t>フチュウチョウ</t>
    </rPh>
    <rPh sb="3" eb="5">
      <t>ヤクバ</t>
    </rPh>
    <rPh sb="5" eb="8">
      <t>ホンチョウシャ</t>
    </rPh>
    <rPh sb="8" eb="9">
      <t>オヨ</t>
    </rPh>
    <rPh sb="11" eb="13">
      <t>ショウボウ</t>
    </rPh>
    <rPh sb="13" eb="15">
      <t>チョウシャ</t>
    </rPh>
    <phoneticPr fontId="2"/>
  </si>
  <si>
    <t>府中町役場本庁舎及び　消防庁舎</t>
    <phoneticPr fontId="2"/>
  </si>
  <si>
    <t>老人福祉センター　　　福寿館</t>
    <rPh sb="0" eb="2">
      <t>ロウジン</t>
    </rPh>
    <rPh sb="2" eb="4">
      <t>フクシ</t>
    </rPh>
    <rPh sb="11" eb="14">
      <t>フクジュカン</t>
    </rPh>
    <phoneticPr fontId="2"/>
  </si>
  <si>
    <t>老人福祉センター　　　福寿館</t>
    <phoneticPr fontId="2"/>
  </si>
  <si>
    <t xml:space="preserve">
様式第８号　事業効果表
（府中町役場本庁舎及び消防庁舎・老人福祉センター福寿館）
</t>
    <rPh sb="14" eb="17">
      <t>フチュウチョウ</t>
    </rPh>
    <rPh sb="17" eb="19">
      <t>ヤクバ</t>
    </rPh>
    <rPh sb="29" eb="33">
      <t>ロウジンフクシ</t>
    </rPh>
    <rPh sb="37" eb="40">
      <t>フクジュカン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</si>
</sst>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Meiryo UI"/>
      <family val="3"/>
      <charset val="128"/>
    </font>
    <font>
      <sz val="10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 shrinkToFit="1"/>
    </xf>
    <xf numFmtId="38" fontId="7" fillId="0" borderId="1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 readingOrder="1"/>
    </xf>
    <xf numFmtId="0" fontId="6" fillId="2" borderId="0" xfId="0" applyFont="1" applyFill="1" applyAlignment="1">
      <alignment horizontal="center" vertical="center" shrinkToFit="1" readingOrder="1"/>
    </xf>
    <xf numFmtId="0" fontId="6" fillId="3" borderId="15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8" fontId="6" fillId="6" borderId="1" xfId="1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38" fontId="6" fillId="7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176" fontId="9" fillId="5" borderId="3" xfId="0" applyNumberFormat="1" applyFont="1" applyFill="1" applyBorder="1" applyAlignment="1">
      <alignment horizontal="right" vertical="center" shrinkToFit="1" readingOrder="1"/>
    </xf>
    <xf numFmtId="0" fontId="8" fillId="2" borderId="13" xfId="0" applyFont="1" applyFill="1" applyBorder="1" applyAlignment="1">
      <alignment horizontal="center" vertical="center" shrinkToFit="1" readingOrder="1"/>
    </xf>
    <xf numFmtId="0" fontId="8" fillId="2" borderId="8" xfId="0" applyFont="1" applyFill="1" applyBorder="1" applyAlignment="1">
      <alignment horizontal="center" vertical="center" shrinkToFit="1" readingOrder="1"/>
    </xf>
    <xf numFmtId="0" fontId="8" fillId="2" borderId="4" xfId="0" applyFont="1" applyFill="1" applyBorder="1" applyAlignment="1">
      <alignment horizontal="center" vertical="center" shrinkToFit="1" readingOrder="1"/>
    </xf>
    <xf numFmtId="0" fontId="8" fillId="2" borderId="8" xfId="0" applyFont="1" applyFill="1" applyBorder="1" applyAlignment="1">
      <alignment horizontal="center" vertical="center" wrapText="1" shrinkToFit="1" readingOrder="1"/>
    </xf>
    <xf numFmtId="176" fontId="9" fillId="5" borderId="3" xfId="0" applyNumberFormat="1" applyFont="1" applyFill="1" applyBorder="1" applyAlignment="1">
      <alignment horizontal="right" vertical="center" shrinkToFit="1" readingOrder="1"/>
    </xf>
    <xf numFmtId="0" fontId="8" fillId="2" borderId="8" xfId="0" applyFont="1" applyFill="1" applyBorder="1" applyAlignment="1">
      <alignment horizontal="center" vertical="center" wrapText="1" shrinkToFit="1" readingOrder="1"/>
    </xf>
    <xf numFmtId="0" fontId="10" fillId="2" borderId="13" xfId="0" applyFont="1" applyFill="1" applyBorder="1" applyAlignment="1">
      <alignment horizontal="center" vertical="center" shrinkToFit="1" readingOrder="1"/>
    </xf>
    <xf numFmtId="0" fontId="10" fillId="2" borderId="4" xfId="0" applyFont="1" applyFill="1" applyBorder="1" applyAlignment="1">
      <alignment horizontal="center" vertical="center" shrinkToFit="1" readingOrder="1"/>
    </xf>
    <xf numFmtId="0" fontId="8" fillId="2" borderId="13" xfId="0" applyFont="1" applyFill="1" applyBorder="1" applyAlignment="1">
      <alignment horizontal="center" vertical="center" shrinkToFit="1" readingOrder="1"/>
    </xf>
    <xf numFmtId="0" fontId="8" fillId="2" borderId="8" xfId="0" applyFont="1" applyFill="1" applyBorder="1" applyAlignment="1">
      <alignment horizontal="center" vertical="center" shrinkToFit="1" readingOrder="1"/>
    </xf>
    <xf numFmtId="0" fontId="8" fillId="2" borderId="4" xfId="0" applyFont="1" applyFill="1" applyBorder="1" applyAlignment="1">
      <alignment horizontal="center" vertical="center" shrinkToFit="1" readingOrder="1"/>
    </xf>
    <xf numFmtId="176" fontId="13" fillId="5" borderId="3" xfId="0" applyNumberFormat="1" applyFont="1" applyFill="1" applyBorder="1" applyAlignment="1">
      <alignment horizontal="right" vertical="center" shrinkToFit="1" readingOrder="1"/>
    </xf>
    <xf numFmtId="0" fontId="14" fillId="5" borderId="1" xfId="0" applyFont="1" applyFill="1" applyBorder="1">
      <alignment vertical="center"/>
    </xf>
    <xf numFmtId="176" fontId="13" fillId="5" borderId="1" xfId="0" applyNumberFormat="1" applyFont="1" applyFill="1" applyBorder="1" applyAlignment="1">
      <alignment vertical="center" shrinkToFit="1" readingOrder="1"/>
    </xf>
    <xf numFmtId="176" fontId="9" fillId="5" borderId="3" xfId="0" applyNumberFormat="1" applyFont="1" applyFill="1" applyBorder="1" applyAlignment="1">
      <alignment horizontal="right" vertical="center" shrinkToFit="1" readingOrder="1"/>
    </xf>
    <xf numFmtId="176" fontId="13" fillId="5" borderId="3" xfId="0" applyNumberFormat="1" applyFont="1" applyFill="1" applyBorder="1" applyAlignment="1">
      <alignment horizontal="right" vertical="center" shrinkToFit="1" readingOrder="1"/>
    </xf>
    <xf numFmtId="176" fontId="9" fillId="5" borderId="3" xfId="0" applyNumberFormat="1" applyFont="1" applyFill="1" applyBorder="1" applyAlignment="1">
      <alignment horizontal="right" vertical="center" shrinkToFit="1" readingOrder="1"/>
    </xf>
    <xf numFmtId="176" fontId="13" fillId="5" borderId="3" xfId="0" applyNumberFormat="1" applyFont="1" applyFill="1" applyBorder="1" applyAlignment="1">
      <alignment horizontal="right" vertical="center" shrinkToFit="1" readingOrder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4" fillId="5" borderId="1" xfId="0" applyFont="1" applyFill="1" applyBorder="1" applyAlignment="1">
      <alignment vertical="center" shrinkToFit="1"/>
    </xf>
    <xf numFmtId="0" fontId="15" fillId="5" borderId="1" xfId="0" applyFont="1" applyFill="1" applyBorder="1" applyAlignment="1">
      <alignment vertical="center" shrinkToFit="1"/>
    </xf>
    <xf numFmtId="176" fontId="13" fillId="5" borderId="3" xfId="0" applyNumberFormat="1" applyFont="1" applyFill="1" applyBorder="1" applyAlignment="1">
      <alignment horizontal="right" vertical="center" shrinkToFit="1" readingOrder="1"/>
    </xf>
    <xf numFmtId="0" fontId="11" fillId="0" borderId="0" xfId="0" applyFont="1" applyBorder="1" applyAlignment="1">
      <alignment horizontal="left" vertical="center" shrinkToFit="1"/>
    </xf>
    <xf numFmtId="176" fontId="9" fillId="5" borderId="2" xfId="0" applyNumberFormat="1" applyFont="1" applyFill="1" applyBorder="1" applyAlignment="1">
      <alignment horizontal="right" vertical="center" shrinkToFit="1" readingOrder="1"/>
    </xf>
    <xf numFmtId="176" fontId="9" fillId="5" borderId="3" xfId="0" applyNumberFormat="1" applyFont="1" applyFill="1" applyBorder="1" applyAlignment="1">
      <alignment horizontal="right" vertical="center" shrinkToFit="1" readingOrder="1"/>
    </xf>
    <xf numFmtId="0" fontId="13" fillId="5" borderId="2" xfId="0" applyFont="1" applyFill="1" applyBorder="1" applyAlignment="1">
      <alignment horizontal="right" vertical="center" shrinkToFit="1" readingOrder="1"/>
    </xf>
    <xf numFmtId="0" fontId="13" fillId="5" borderId="3" xfId="0" applyFont="1" applyFill="1" applyBorder="1" applyAlignment="1">
      <alignment horizontal="right" vertical="center" shrinkToFit="1" readingOrder="1"/>
    </xf>
    <xf numFmtId="176" fontId="13" fillId="5" borderId="2" xfId="0" applyNumberFormat="1" applyFont="1" applyFill="1" applyBorder="1" applyAlignment="1">
      <alignment horizontal="right" vertical="center" shrinkToFit="1" readingOrder="1"/>
    </xf>
    <xf numFmtId="176" fontId="13" fillId="5" borderId="3" xfId="0" applyNumberFormat="1" applyFont="1" applyFill="1" applyBorder="1" applyAlignment="1">
      <alignment horizontal="right" vertical="center" shrinkToFit="1" readingOrder="1"/>
    </xf>
    <xf numFmtId="0" fontId="6" fillId="2" borderId="0" xfId="0" applyFont="1" applyFill="1" applyAlignment="1">
      <alignment horizontal="left" vertical="center" shrinkToFit="1"/>
    </xf>
    <xf numFmtId="0" fontId="13" fillId="5" borderId="2" xfId="0" applyFont="1" applyFill="1" applyBorder="1" applyAlignment="1">
      <alignment horizontal="center" vertical="center" shrinkToFit="1" readingOrder="1"/>
    </xf>
    <xf numFmtId="0" fontId="13" fillId="5" borderId="14" xfId="0" applyFont="1" applyFill="1" applyBorder="1" applyAlignment="1">
      <alignment horizontal="center" vertical="center" shrinkToFit="1" readingOrder="1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 readingOrder="1"/>
    </xf>
    <xf numFmtId="0" fontId="10" fillId="4" borderId="14" xfId="0" applyFont="1" applyFill="1" applyBorder="1" applyAlignment="1">
      <alignment horizontal="center" vertical="center" shrinkToFit="1" readingOrder="1"/>
    </xf>
    <xf numFmtId="0" fontId="10" fillId="4" borderId="3" xfId="0" applyFont="1" applyFill="1" applyBorder="1" applyAlignment="1">
      <alignment horizontal="center" vertical="center" shrinkToFit="1" readingOrder="1"/>
    </xf>
    <xf numFmtId="0" fontId="9" fillId="2" borderId="7" xfId="0" applyFont="1" applyFill="1" applyBorder="1" applyAlignment="1">
      <alignment horizontal="center" vertical="center" shrinkToFit="1" readingOrder="1"/>
    </xf>
    <xf numFmtId="0" fontId="9" fillId="2" borderId="6" xfId="0" applyFont="1" applyFill="1" applyBorder="1" applyAlignment="1">
      <alignment horizontal="center" vertical="center" shrinkToFit="1" readingOrder="1"/>
    </xf>
    <xf numFmtId="0" fontId="6" fillId="2" borderId="1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 readingOrder="1"/>
    </xf>
    <xf numFmtId="0" fontId="8" fillId="2" borderId="8" xfId="0" applyFont="1" applyFill="1" applyBorder="1" applyAlignment="1">
      <alignment horizontal="center" vertical="center" shrinkToFit="1" readingOrder="1"/>
    </xf>
    <xf numFmtId="0" fontId="8" fillId="2" borderId="4" xfId="0" applyFont="1" applyFill="1" applyBorder="1" applyAlignment="1">
      <alignment horizontal="center" vertical="center" shrinkToFit="1" readingOrder="1"/>
    </xf>
    <xf numFmtId="0" fontId="10" fillId="2" borderId="11" xfId="0" applyFont="1" applyFill="1" applyBorder="1" applyAlignment="1">
      <alignment horizontal="center" vertical="center" wrapText="1" shrinkToFit="1" readingOrder="1"/>
    </xf>
    <xf numFmtId="0" fontId="10" fillId="2" borderId="9" xfId="0" applyFont="1" applyFill="1" applyBorder="1" applyAlignment="1">
      <alignment horizontal="center" vertical="center" shrinkToFit="1" readingOrder="1"/>
    </xf>
    <xf numFmtId="0" fontId="10" fillId="2" borderId="5" xfId="0" applyFont="1" applyFill="1" applyBorder="1" applyAlignment="1">
      <alignment horizontal="center" vertical="center" shrinkToFit="1" readingOrder="1"/>
    </xf>
    <xf numFmtId="0" fontId="10" fillId="2" borderId="12" xfId="0" applyFont="1" applyFill="1" applyBorder="1" applyAlignment="1">
      <alignment horizontal="center" vertical="center" shrinkToFit="1" readingOrder="1"/>
    </xf>
    <xf numFmtId="0" fontId="10" fillId="2" borderId="7" xfId="0" applyFont="1" applyFill="1" applyBorder="1" applyAlignment="1">
      <alignment horizontal="center" vertical="center" shrinkToFit="1" readingOrder="1"/>
    </xf>
    <xf numFmtId="0" fontId="10" fillId="2" borderId="6" xfId="0" applyFont="1" applyFill="1" applyBorder="1" applyAlignment="1">
      <alignment horizontal="center" vertical="center" shrinkToFit="1" readingOrder="1"/>
    </xf>
    <xf numFmtId="0" fontId="10" fillId="8" borderId="2" xfId="0" applyFont="1" applyFill="1" applyBorder="1" applyAlignment="1">
      <alignment horizontal="center" vertical="center" shrinkToFit="1" readingOrder="1"/>
    </xf>
    <xf numFmtId="0" fontId="10" fillId="8" borderId="14" xfId="0" applyFont="1" applyFill="1" applyBorder="1" applyAlignment="1">
      <alignment horizontal="center" vertical="center" shrinkToFit="1" readingOrder="1"/>
    </xf>
    <xf numFmtId="0" fontId="10" fillId="8" borderId="3" xfId="0" applyFont="1" applyFill="1" applyBorder="1" applyAlignment="1">
      <alignment horizontal="center" vertical="center" shrinkToFit="1" readingOrder="1"/>
    </xf>
    <xf numFmtId="0" fontId="8" fillId="2" borderId="1" xfId="0" applyFont="1" applyFill="1" applyBorder="1" applyAlignment="1">
      <alignment horizontal="center" vertical="center" shrinkToFit="1" readingOrder="1"/>
    </xf>
    <xf numFmtId="0" fontId="8" fillId="2" borderId="2" xfId="0" applyFont="1" applyFill="1" applyBorder="1" applyAlignment="1">
      <alignment horizontal="center" vertical="center" shrinkToFit="1" readingOrder="1"/>
    </xf>
    <xf numFmtId="0" fontId="9" fillId="2" borderId="11" xfId="0" applyFont="1" applyFill="1" applyBorder="1" applyAlignment="1">
      <alignment horizontal="center" shrinkToFit="1" readingOrder="1"/>
    </xf>
    <xf numFmtId="0" fontId="9" fillId="2" borderId="9" xfId="0" applyFont="1" applyFill="1" applyBorder="1" applyAlignment="1">
      <alignment horizontal="center" shrinkToFit="1" readingOrder="1"/>
    </xf>
    <xf numFmtId="0" fontId="9" fillId="2" borderId="5" xfId="0" applyFont="1" applyFill="1" applyBorder="1" applyAlignment="1">
      <alignment horizontal="center" shrinkToFit="1" readingOrder="1"/>
    </xf>
    <xf numFmtId="0" fontId="9" fillId="2" borderId="12" xfId="0" applyFont="1" applyFill="1" applyBorder="1" applyAlignment="1">
      <alignment horizontal="center" shrinkToFit="1" readingOrder="1"/>
    </xf>
    <xf numFmtId="0" fontId="10" fillId="2" borderId="1" xfId="0" applyFont="1" applyFill="1" applyBorder="1" applyAlignment="1">
      <alignment horizontal="center" vertical="center" wrapText="1" shrinkToFit="1" readingOrder="1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38" fontId="7" fillId="0" borderId="1" xfId="1" applyFont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left" vertical="center" shrinkToFit="1" readingOrder="1"/>
      <protection locked="0"/>
    </xf>
    <xf numFmtId="176" fontId="9" fillId="2" borderId="2" xfId="0" applyNumberFormat="1" applyFont="1" applyFill="1" applyBorder="1" applyAlignment="1" applyProtection="1">
      <alignment horizontal="right" vertical="center" shrinkToFit="1" readingOrder="1"/>
      <protection locked="0"/>
    </xf>
    <xf numFmtId="176" fontId="9" fillId="2" borderId="3" xfId="0" applyNumberFormat="1" applyFont="1" applyFill="1" applyBorder="1" applyAlignment="1" applyProtection="1">
      <alignment horizontal="right" vertical="center" shrinkToFit="1" readingOrder="1"/>
      <protection locked="0"/>
    </xf>
    <xf numFmtId="176" fontId="9" fillId="2" borderId="1" xfId="0" applyNumberFormat="1" applyFont="1" applyFill="1" applyBorder="1" applyAlignment="1" applyProtection="1">
      <alignment horizontal="right" vertical="center" shrinkToFit="1" readingOrder="1"/>
      <protection locked="0"/>
    </xf>
    <xf numFmtId="176" fontId="9" fillId="0" borderId="3" xfId="0" applyNumberFormat="1" applyFont="1" applyFill="1" applyBorder="1" applyAlignment="1" applyProtection="1">
      <alignment horizontal="right" vertical="center" shrinkToFit="1" readingOrder="1"/>
      <protection locked="0"/>
    </xf>
    <xf numFmtId="176" fontId="9" fillId="5" borderId="2" xfId="0" applyNumberFormat="1" applyFont="1" applyFill="1" applyBorder="1" applyAlignment="1">
      <alignment horizontal="center" vertical="center" shrinkToFit="1" readingOrder="1"/>
    </xf>
    <xf numFmtId="176" fontId="9" fillId="5" borderId="14" xfId="0" applyNumberFormat="1" applyFont="1" applyFill="1" applyBorder="1" applyAlignment="1">
      <alignment horizontal="center" vertical="center" shrinkToFit="1" readingOrder="1"/>
    </xf>
    <xf numFmtId="176" fontId="9" fillId="5" borderId="1" xfId="0" applyNumberFormat="1" applyFont="1" applyFill="1" applyBorder="1" applyAlignment="1">
      <alignment vertical="center" shrinkToFit="1" readingOrder="1"/>
    </xf>
  </cellXfs>
  <cellStyles count="2">
    <cellStyle name="桁区切り" xfId="1" builtinId="6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150937</xdr:colOff>
      <xdr:row>0</xdr:row>
      <xdr:rowOff>1</xdr:rowOff>
    </xdr:from>
    <xdr:to>
      <xdr:col>13</xdr:col>
      <xdr:colOff>0</xdr:colOff>
      <xdr:row>2</xdr:row>
      <xdr:rowOff>0</xdr:rowOff>
    </xdr:to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88E06480-7B08-4273-B5C6-9F9D443CDED3}"/>
            </a:ext>
          </a:extLst>
        </xdr:cNvPr>
        <xdr:cNvSpPr txBox="1">
          <a:spLocks noChangeArrowheads="1"/>
        </xdr:cNvSpPr>
      </xdr:nvSpPr>
      <xdr:spPr bwMode="auto">
        <a:xfrm>
          <a:off x="122362" y="1"/>
          <a:ext cx="6764213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t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2000" b="1">
              <a:latin typeface="BIZ UDゴシック" panose="020B0400000000000000" pitchFamily="49" charset="-128"/>
              <a:ea typeface="BIZ UDゴシック" panose="020B0400000000000000" pitchFamily="49" charset="-128"/>
              <a:cs typeface="メイリオ" pitchFamily="50" charset="-128"/>
            </a:rPr>
            <a:t>府中町役場本庁舎及び消防庁舎　試算シート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150937</xdr:colOff>
      <xdr:row>0</xdr:row>
      <xdr:rowOff>1</xdr:rowOff>
    </xdr:from>
    <xdr:to>
      <xdr:col>13</xdr:col>
      <xdr:colOff>0</xdr:colOff>
      <xdr:row>2</xdr:row>
      <xdr:rowOff>0</xdr:rowOff>
    </xdr:to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50937" y="1"/>
          <a:ext cx="7995319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t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2000" b="1">
              <a:latin typeface="BIZ UDゴシック" panose="020B0400000000000000" pitchFamily="49" charset="-128"/>
              <a:ea typeface="BIZ UDゴシック" panose="020B0400000000000000" pitchFamily="49" charset="-128"/>
              <a:cs typeface="メイリオ" pitchFamily="50" charset="-128"/>
            </a:rPr>
            <a:t>老人福祉センター福寿館　試算シート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22"/>
  <sheetViews>
    <sheetView tabSelected="1" view="pageBreakPreview" zoomScaleNormal="100" zoomScaleSheetLayoutView="100" workbookViewId="0">
      <selection activeCell="D13" sqref="D13"/>
    </sheetView>
  </sheetViews>
  <sheetFormatPr defaultRowHeight="18.75" x14ac:dyDescent="0.4"/>
  <cols>
    <col min="1" max="1" width="20.5" customWidth="1"/>
    <col min="2" max="4" width="20" customWidth="1"/>
  </cols>
  <sheetData>
    <row r="1" spans="1:6" ht="18" customHeight="1" x14ac:dyDescent="0.4">
      <c r="A1" s="8"/>
      <c r="B1" s="9"/>
      <c r="C1" s="10"/>
      <c r="D1" s="11"/>
    </row>
    <row r="2" spans="1:6" ht="62.25" customHeight="1" x14ac:dyDescent="0.4">
      <c r="A2" s="95" t="s">
        <v>242</v>
      </c>
      <c r="B2" s="96"/>
      <c r="C2" s="96"/>
      <c r="D2" s="96"/>
    </row>
    <row r="3" spans="1:6" ht="39" customHeight="1" x14ac:dyDescent="0.4">
      <c r="A3" s="25"/>
      <c r="B3" s="12" t="s">
        <v>21</v>
      </c>
      <c r="C3" s="13" t="s">
        <v>22</v>
      </c>
      <c r="D3" s="12" t="s">
        <v>10</v>
      </c>
    </row>
    <row r="4" spans="1:6" ht="50.25" customHeight="1" x14ac:dyDescent="0.4">
      <c r="A4" s="12" t="s">
        <v>238</v>
      </c>
      <c r="B4" s="14">
        <f>'本庁舎及び消防庁舎試算シート '!K184</f>
        <v>377881.91999999993</v>
      </c>
      <c r="C4" s="97">
        <f>'本庁舎及び消防庁舎試算シート '!AC184</f>
        <v>0</v>
      </c>
      <c r="D4" s="15">
        <f>B4-C4</f>
        <v>377881.91999999993</v>
      </c>
      <c r="F4" s="5"/>
    </row>
    <row r="5" spans="1:6" ht="50.25" customHeight="1" x14ac:dyDescent="0.4">
      <c r="A5" s="12" t="s">
        <v>240</v>
      </c>
      <c r="B5" s="14">
        <f>福寿館試算シート!K55</f>
        <v>39748.80000000001</v>
      </c>
      <c r="C5" s="97">
        <f>福寿館試算シート!AC55</f>
        <v>0</v>
      </c>
      <c r="D5" s="15">
        <f>B5-C5</f>
        <v>39748.80000000001</v>
      </c>
      <c r="F5" s="5"/>
    </row>
    <row r="6" spans="1:6" ht="50.25" customHeight="1" x14ac:dyDescent="0.4">
      <c r="A6" s="26"/>
      <c r="B6" s="27" t="s">
        <v>21</v>
      </c>
      <c r="C6" s="28" t="s">
        <v>22</v>
      </c>
      <c r="D6" s="28" t="s">
        <v>11</v>
      </c>
    </row>
    <row r="7" spans="1:6" ht="50.25" customHeight="1" x14ac:dyDescent="0.4">
      <c r="A7" s="28" t="s">
        <v>239</v>
      </c>
      <c r="B7" s="14">
        <f>'本庁舎及び消防庁舎試算シート '!L184</f>
        <v>193097.66111999992</v>
      </c>
      <c r="C7" s="97">
        <f>'本庁舎及び消防庁舎試算シート '!AD184</f>
        <v>0</v>
      </c>
      <c r="D7" s="15">
        <f>B7-C7</f>
        <v>193097.66111999992</v>
      </c>
    </row>
    <row r="8" spans="1:6" ht="50.25" customHeight="1" x14ac:dyDescent="0.4">
      <c r="A8" s="28" t="s">
        <v>241</v>
      </c>
      <c r="B8" s="14">
        <f>福寿館試算シート!L55</f>
        <v>20311.636800000004</v>
      </c>
      <c r="C8" s="97">
        <f>福寿館試算シート!AD55</f>
        <v>0</v>
      </c>
      <c r="D8" s="15">
        <f>B8-C8</f>
        <v>20311.636800000004</v>
      </c>
    </row>
    <row r="9" spans="1:6" ht="50.25" customHeight="1" x14ac:dyDescent="0.4">
      <c r="A9" s="29"/>
      <c r="B9" s="30" t="s">
        <v>21</v>
      </c>
      <c r="C9" s="31" t="s">
        <v>22</v>
      </c>
      <c r="D9" s="31" t="s">
        <v>16</v>
      </c>
      <c r="F9" s="5"/>
    </row>
    <row r="10" spans="1:6" ht="50.25" customHeight="1" x14ac:dyDescent="0.4">
      <c r="A10" s="30" t="s">
        <v>239</v>
      </c>
      <c r="B10" s="14">
        <f>'本庁舎及び消防庁舎試算シート '!M184</f>
        <v>11336457.600000005</v>
      </c>
      <c r="C10" s="97">
        <f>'本庁舎及び消防庁舎試算シート '!AE184</f>
        <v>0</v>
      </c>
      <c r="D10" s="15">
        <f>B10-C10</f>
        <v>11336457.600000005</v>
      </c>
      <c r="F10" s="5"/>
    </row>
    <row r="11" spans="1:6" ht="50.25" customHeight="1" x14ac:dyDescent="0.4">
      <c r="A11" s="30" t="s">
        <v>241</v>
      </c>
      <c r="B11" s="14">
        <f>福寿館試算シート!M55</f>
        <v>1192464</v>
      </c>
      <c r="C11" s="97">
        <f>福寿館試算シート!AE55</f>
        <v>0</v>
      </c>
      <c r="D11" s="15">
        <f>B11-C11</f>
        <v>1192464</v>
      </c>
      <c r="F11" s="5"/>
    </row>
    <row r="12" spans="1:6" x14ac:dyDescent="0.4">
      <c r="A12" s="16"/>
      <c r="B12" s="17"/>
      <c r="C12" s="18"/>
      <c r="D12" s="19"/>
    </row>
    <row r="13" spans="1:6" x14ac:dyDescent="0.4">
      <c r="A13" s="20" t="s">
        <v>9</v>
      </c>
      <c r="B13" s="17"/>
      <c r="C13" s="18"/>
      <c r="D13" s="19"/>
    </row>
    <row r="14" spans="1:6" x14ac:dyDescent="0.4">
      <c r="A14" s="32" t="s">
        <v>236</v>
      </c>
      <c r="B14" s="33"/>
      <c r="C14" s="58"/>
      <c r="D14" s="58"/>
    </row>
    <row r="15" spans="1:6" x14ac:dyDescent="0.4">
      <c r="A15" s="32" t="s">
        <v>237</v>
      </c>
      <c r="B15" s="33"/>
      <c r="C15" s="53"/>
      <c r="D15" s="53"/>
    </row>
    <row r="16" spans="1:6" x14ac:dyDescent="0.4">
      <c r="A16" s="32" t="s">
        <v>12</v>
      </c>
      <c r="B16" s="33"/>
      <c r="C16" s="54"/>
      <c r="D16" s="54"/>
    </row>
    <row r="17" spans="1:4" x14ac:dyDescent="0.4">
      <c r="A17" s="21"/>
      <c r="B17" s="9"/>
      <c r="C17" s="54"/>
      <c r="D17" s="54"/>
    </row>
    <row r="18" spans="1:4" x14ac:dyDescent="0.4">
      <c r="A18" s="3"/>
      <c r="B18" s="7"/>
    </row>
    <row r="19" spans="1:4" x14ac:dyDescent="0.4">
      <c r="A19" s="3"/>
      <c r="B19" s="7"/>
    </row>
    <row r="20" spans="1:4" x14ac:dyDescent="0.4">
      <c r="A20" s="3"/>
      <c r="B20" s="7"/>
    </row>
    <row r="21" spans="1:4" x14ac:dyDescent="0.4">
      <c r="A21" s="4"/>
      <c r="B21" s="6"/>
    </row>
    <row r="22" spans="1:4" x14ac:dyDescent="0.4">
      <c r="A22" s="4"/>
      <c r="B22" s="6"/>
    </row>
  </sheetData>
  <sheetProtection algorithmName="SHA-512" hashValue="2iUWytvdeRLn5oN+KS4tEACk3behxFoOgsi09lT0alK+NDaufQw+dg2vHN1kuC4vUpgXFiLCRLs+9ZD/v7bXig==" saltValue="fsYKPfjiNXvD2Mgnzk630g==" spinCount="100000" sheet="1" objects="1" scenarios="1" selectLockedCells="1"/>
  <mergeCells count="2">
    <mergeCell ref="A2:D2"/>
    <mergeCell ref="C14:D1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3F16-3ADB-49BF-A9F9-798CC776FCA9}">
  <sheetPr>
    <tabColor rgb="FFFFC000"/>
  </sheetPr>
  <dimension ref="A1:AE187"/>
  <sheetViews>
    <sheetView view="pageBreakPreview" zoomScaleNormal="80" zoomScaleSheetLayoutView="100" workbookViewId="0">
      <pane ySplit="5" topLeftCell="A6" activePane="bottomLeft" state="frozen"/>
      <selection activeCell="T38" sqref="T38"/>
      <selection pane="bottomLeft" activeCell="O6" sqref="O6:R6"/>
    </sheetView>
  </sheetViews>
  <sheetFormatPr defaultColWidth="9" defaultRowHeight="27" customHeight="1" x14ac:dyDescent="0.4"/>
  <cols>
    <col min="1" max="2" width="1.625" style="1" customWidth="1"/>
    <col min="3" max="3" width="10.125" style="1" customWidth="1"/>
    <col min="4" max="4" width="10.75" style="1" customWidth="1"/>
    <col min="5" max="5" width="33.5" style="1" customWidth="1"/>
    <col min="6" max="6" width="16.375" style="1" customWidth="1"/>
    <col min="7" max="8" width="3.125" style="1" customWidth="1"/>
    <col min="9" max="9" width="5.125" style="1" customWidth="1"/>
    <col min="10" max="10" width="5" style="1" customWidth="1"/>
    <col min="11" max="11" width="8" style="1" customWidth="1"/>
    <col min="12" max="12" width="4.875" style="1" customWidth="1"/>
    <col min="13" max="13" width="6.125" style="1" customWidth="1"/>
    <col min="14" max="14" width="3.625" style="1" customWidth="1"/>
    <col min="15" max="18" width="3.25" style="1" customWidth="1"/>
    <col min="19" max="20" width="4.25" style="1" customWidth="1"/>
    <col min="21" max="22" width="3.375" style="1" customWidth="1"/>
    <col min="23" max="24" width="3.125" style="1" customWidth="1"/>
    <col min="25" max="26" width="3.25" style="1" customWidth="1"/>
    <col min="27" max="27" width="5.125" style="1" customWidth="1"/>
    <col min="28" max="28" width="5" style="1" customWidth="1"/>
    <col min="29" max="29" width="9.5" style="1" customWidth="1"/>
    <col min="30" max="30" width="4.875" style="1" customWidth="1"/>
    <col min="31" max="31" width="6.125" style="1" customWidth="1"/>
    <col min="32" max="16384" width="9" style="1"/>
  </cols>
  <sheetData>
    <row r="1" spans="1:31" ht="21" customHeight="1" x14ac:dyDescent="0.4">
      <c r="N1" s="2"/>
    </row>
    <row r="2" spans="1:31" ht="18" customHeight="1" x14ac:dyDescent="0.4"/>
    <row r="3" spans="1:31" ht="15.75" customHeight="1" x14ac:dyDescent="0.4">
      <c r="A3" s="75" t="s">
        <v>20</v>
      </c>
      <c r="B3" s="75"/>
      <c r="C3" s="76" t="s">
        <v>25</v>
      </c>
      <c r="D3" s="43"/>
      <c r="E3" s="76" t="s">
        <v>13</v>
      </c>
      <c r="F3" s="43"/>
      <c r="G3" s="79" t="s">
        <v>18</v>
      </c>
      <c r="H3" s="80"/>
      <c r="I3" s="85" t="s">
        <v>21</v>
      </c>
      <c r="J3" s="86"/>
      <c r="K3" s="86"/>
      <c r="L3" s="86"/>
      <c r="M3" s="87"/>
      <c r="N3" s="22"/>
      <c r="O3" s="88" t="s">
        <v>24</v>
      </c>
      <c r="P3" s="88"/>
      <c r="Q3" s="88"/>
      <c r="R3" s="89"/>
      <c r="S3" s="90" t="s">
        <v>7</v>
      </c>
      <c r="T3" s="91"/>
      <c r="U3" s="94" t="s">
        <v>14</v>
      </c>
      <c r="V3" s="94"/>
      <c r="W3" s="79" t="s">
        <v>19</v>
      </c>
      <c r="X3" s="80"/>
      <c r="Y3" s="79" t="s">
        <v>18</v>
      </c>
      <c r="Z3" s="80"/>
      <c r="AA3" s="70" t="s">
        <v>22</v>
      </c>
      <c r="AB3" s="71"/>
      <c r="AC3" s="71"/>
      <c r="AD3" s="71"/>
      <c r="AE3" s="72"/>
    </row>
    <row r="4" spans="1:31" ht="24.75" customHeight="1" x14ac:dyDescent="0.4">
      <c r="A4" s="75"/>
      <c r="B4" s="75"/>
      <c r="C4" s="77"/>
      <c r="D4" s="44" t="s">
        <v>26</v>
      </c>
      <c r="E4" s="77"/>
      <c r="F4" s="40" t="s">
        <v>54</v>
      </c>
      <c r="G4" s="81"/>
      <c r="H4" s="82"/>
      <c r="I4" s="41" t="s">
        <v>55</v>
      </c>
      <c r="J4" s="41" t="s">
        <v>1</v>
      </c>
      <c r="K4" s="41" t="s">
        <v>203</v>
      </c>
      <c r="L4" s="41" t="s">
        <v>58</v>
      </c>
      <c r="M4" s="41" t="s">
        <v>3</v>
      </c>
      <c r="N4" s="23"/>
      <c r="O4" s="88"/>
      <c r="P4" s="88"/>
      <c r="Q4" s="88"/>
      <c r="R4" s="89"/>
      <c r="S4" s="92"/>
      <c r="T4" s="93"/>
      <c r="U4" s="94"/>
      <c r="V4" s="94"/>
      <c r="W4" s="81"/>
      <c r="X4" s="82"/>
      <c r="Y4" s="81"/>
      <c r="Z4" s="82"/>
      <c r="AA4" s="41" t="s">
        <v>55</v>
      </c>
      <c r="AB4" s="41" t="s">
        <v>1</v>
      </c>
      <c r="AC4" s="41" t="s">
        <v>57</v>
      </c>
      <c r="AD4" s="41" t="s">
        <v>58</v>
      </c>
      <c r="AE4" s="41" t="s">
        <v>3</v>
      </c>
    </row>
    <row r="5" spans="1:31" ht="21" customHeight="1" x14ac:dyDescent="0.4">
      <c r="A5" s="75"/>
      <c r="B5" s="75"/>
      <c r="C5" s="78"/>
      <c r="D5" s="45"/>
      <c r="E5" s="78"/>
      <c r="F5" s="45"/>
      <c r="G5" s="83"/>
      <c r="H5" s="84"/>
      <c r="I5" s="42" t="s">
        <v>56</v>
      </c>
      <c r="J5" s="42" t="s">
        <v>6</v>
      </c>
      <c r="K5" s="42" t="s">
        <v>5</v>
      </c>
      <c r="L5" s="42" t="s">
        <v>4</v>
      </c>
      <c r="M5" s="42" t="s">
        <v>202</v>
      </c>
      <c r="N5" s="23"/>
      <c r="O5" s="88"/>
      <c r="P5" s="88"/>
      <c r="Q5" s="88"/>
      <c r="R5" s="89"/>
      <c r="S5" s="73"/>
      <c r="T5" s="74"/>
      <c r="U5" s="94"/>
      <c r="V5" s="94"/>
      <c r="W5" s="83"/>
      <c r="X5" s="84"/>
      <c r="Y5" s="83"/>
      <c r="Z5" s="84"/>
      <c r="AA5" s="42" t="s">
        <v>56</v>
      </c>
      <c r="AB5" s="42" t="s">
        <v>6</v>
      </c>
      <c r="AC5" s="42" t="s">
        <v>5</v>
      </c>
      <c r="AD5" s="42" t="s">
        <v>4</v>
      </c>
      <c r="AE5" s="42" t="s">
        <v>202</v>
      </c>
    </row>
    <row r="6" spans="1:31" ht="27" customHeight="1" x14ac:dyDescent="0.4">
      <c r="A6" s="61">
        <v>1</v>
      </c>
      <c r="B6" s="62"/>
      <c r="C6" s="55" t="s">
        <v>27</v>
      </c>
      <c r="D6" s="55" t="s">
        <v>65</v>
      </c>
      <c r="E6" s="55" t="s">
        <v>66</v>
      </c>
      <c r="F6" s="47" t="s">
        <v>46</v>
      </c>
      <c r="G6" s="63">
        <v>3120</v>
      </c>
      <c r="H6" s="64"/>
      <c r="I6" s="47">
        <v>2</v>
      </c>
      <c r="J6" s="46">
        <v>46</v>
      </c>
      <c r="K6" s="46">
        <f>G6*I6*J6/1000</f>
        <v>287.04000000000002</v>
      </c>
      <c r="L6" s="46">
        <f>K6*0.511</f>
        <v>146.67744000000002</v>
      </c>
      <c r="M6" s="46">
        <f>K6*30</f>
        <v>8611.2000000000007</v>
      </c>
      <c r="N6" s="24" t="s">
        <v>0</v>
      </c>
      <c r="O6" s="98"/>
      <c r="P6" s="98"/>
      <c r="Q6" s="98"/>
      <c r="R6" s="98"/>
      <c r="S6" s="99"/>
      <c r="T6" s="100"/>
      <c r="U6" s="101"/>
      <c r="V6" s="101"/>
      <c r="W6" s="101"/>
      <c r="X6" s="101"/>
      <c r="Y6" s="59">
        <v>3120</v>
      </c>
      <c r="Z6" s="60"/>
      <c r="AA6" s="102"/>
      <c r="AB6" s="102"/>
      <c r="AC6" s="39">
        <f>Y6*AA6*AB6/1000</f>
        <v>0</v>
      </c>
      <c r="AD6" s="39">
        <f>AC6*0.511</f>
        <v>0</v>
      </c>
      <c r="AE6" s="39">
        <f>AC6*30</f>
        <v>0</v>
      </c>
    </row>
    <row r="7" spans="1:31" ht="27" customHeight="1" x14ac:dyDescent="0.4">
      <c r="A7" s="61">
        <v>2</v>
      </c>
      <c r="B7" s="62"/>
      <c r="C7" s="55" t="s">
        <v>27</v>
      </c>
      <c r="D7" s="55" t="s">
        <v>67</v>
      </c>
      <c r="E7" s="55" t="s">
        <v>68</v>
      </c>
      <c r="F7" s="47" t="s">
        <v>196</v>
      </c>
      <c r="G7" s="63">
        <v>3120</v>
      </c>
      <c r="H7" s="64"/>
      <c r="I7" s="47">
        <v>3</v>
      </c>
      <c r="J7" s="46">
        <v>100</v>
      </c>
      <c r="K7" s="46">
        <f t="shared" ref="K7:K70" si="0">G7*I7*J7/1000</f>
        <v>936</v>
      </c>
      <c r="L7" s="46">
        <f t="shared" ref="L7:L27" si="1">K7*0.511</f>
        <v>478.29599999999999</v>
      </c>
      <c r="M7" s="46">
        <f>K7*30</f>
        <v>28080</v>
      </c>
      <c r="N7" s="24" t="s">
        <v>0</v>
      </c>
      <c r="O7" s="98"/>
      <c r="P7" s="98"/>
      <c r="Q7" s="98"/>
      <c r="R7" s="98"/>
      <c r="S7" s="99"/>
      <c r="T7" s="100"/>
      <c r="U7" s="101"/>
      <c r="V7" s="101"/>
      <c r="W7" s="101"/>
      <c r="X7" s="101"/>
      <c r="Y7" s="59">
        <v>3120</v>
      </c>
      <c r="Z7" s="60"/>
      <c r="AA7" s="102"/>
      <c r="AB7" s="102"/>
      <c r="AC7" s="39">
        <f t="shared" ref="AC7:AC70" si="2">Y7*AA7*AB7/1000</f>
        <v>0</v>
      </c>
      <c r="AD7" s="39">
        <f t="shared" ref="AD7:AD27" si="3">AC7*0.511</f>
        <v>0</v>
      </c>
      <c r="AE7" s="39">
        <f t="shared" ref="AE7:AE39" si="4">AC7*30</f>
        <v>0</v>
      </c>
    </row>
    <row r="8" spans="1:31" ht="27" customHeight="1" x14ac:dyDescent="0.4">
      <c r="A8" s="61">
        <v>3</v>
      </c>
      <c r="B8" s="62"/>
      <c r="C8" s="55" t="s">
        <v>27</v>
      </c>
      <c r="D8" s="55" t="s">
        <v>69</v>
      </c>
      <c r="E8" s="55" t="s">
        <v>70</v>
      </c>
      <c r="F8" s="47" t="s">
        <v>47</v>
      </c>
      <c r="G8" s="63">
        <v>3120</v>
      </c>
      <c r="H8" s="64"/>
      <c r="I8" s="47">
        <v>15</v>
      </c>
      <c r="J8" s="46">
        <v>45</v>
      </c>
      <c r="K8" s="46">
        <f t="shared" si="0"/>
        <v>2106</v>
      </c>
      <c r="L8" s="46">
        <f t="shared" si="1"/>
        <v>1076.1659999999999</v>
      </c>
      <c r="M8" s="46">
        <f t="shared" ref="M8:M70" si="5">K8*30</f>
        <v>63180</v>
      </c>
      <c r="N8" s="24" t="s">
        <v>0</v>
      </c>
      <c r="O8" s="98"/>
      <c r="P8" s="98"/>
      <c r="Q8" s="98"/>
      <c r="R8" s="98"/>
      <c r="S8" s="99"/>
      <c r="T8" s="100"/>
      <c r="U8" s="101"/>
      <c r="V8" s="101"/>
      <c r="W8" s="101"/>
      <c r="X8" s="101"/>
      <c r="Y8" s="59">
        <v>3120</v>
      </c>
      <c r="Z8" s="60"/>
      <c r="AA8" s="102"/>
      <c r="AB8" s="102"/>
      <c r="AC8" s="39">
        <f t="shared" si="2"/>
        <v>0</v>
      </c>
      <c r="AD8" s="39">
        <f t="shared" si="3"/>
        <v>0</v>
      </c>
      <c r="AE8" s="39">
        <f t="shared" si="4"/>
        <v>0</v>
      </c>
    </row>
    <row r="9" spans="1:31" ht="27" customHeight="1" x14ac:dyDescent="0.4">
      <c r="A9" s="61">
        <v>4</v>
      </c>
      <c r="B9" s="62"/>
      <c r="C9" s="55" t="s">
        <v>27</v>
      </c>
      <c r="D9" s="55" t="s">
        <v>71</v>
      </c>
      <c r="E9" s="55" t="s">
        <v>70</v>
      </c>
      <c r="F9" s="47" t="s">
        <v>47</v>
      </c>
      <c r="G9" s="63">
        <v>3120</v>
      </c>
      <c r="H9" s="64"/>
      <c r="I9" s="47">
        <v>39</v>
      </c>
      <c r="J9" s="46">
        <v>45</v>
      </c>
      <c r="K9" s="46">
        <f t="shared" si="0"/>
        <v>5475.6</v>
      </c>
      <c r="L9" s="46">
        <f t="shared" si="1"/>
        <v>2798.0316000000003</v>
      </c>
      <c r="M9" s="46">
        <f t="shared" si="5"/>
        <v>164268</v>
      </c>
      <c r="N9" s="24" t="s">
        <v>0</v>
      </c>
      <c r="O9" s="98"/>
      <c r="P9" s="98"/>
      <c r="Q9" s="98"/>
      <c r="R9" s="98"/>
      <c r="S9" s="99"/>
      <c r="T9" s="100"/>
      <c r="U9" s="101"/>
      <c r="V9" s="101"/>
      <c r="W9" s="101"/>
      <c r="X9" s="101"/>
      <c r="Y9" s="59">
        <v>3120</v>
      </c>
      <c r="Z9" s="60"/>
      <c r="AA9" s="102"/>
      <c r="AB9" s="102"/>
      <c r="AC9" s="39">
        <f t="shared" si="2"/>
        <v>0</v>
      </c>
      <c r="AD9" s="39">
        <f t="shared" si="3"/>
        <v>0</v>
      </c>
      <c r="AE9" s="39">
        <f t="shared" si="4"/>
        <v>0</v>
      </c>
    </row>
    <row r="10" spans="1:31" ht="27" customHeight="1" x14ac:dyDescent="0.4">
      <c r="A10" s="61">
        <v>5</v>
      </c>
      <c r="B10" s="62"/>
      <c r="C10" s="55" t="s">
        <v>27</v>
      </c>
      <c r="D10" s="55" t="s">
        <v>72</v>
      </c>
      <c r="E10" s="55" t="s">
        <v>73</v>
      </c>
      <c r="F10" s="47" t="s">
        <v>46</v>
      </c>
      <c r="G10" s="63">
        <v>3120</v>
      </c>
      <c r="H10" s="64"/>
      <c r="I10" s="47">
        <v>1</v>
      </c>
      <c r="J10" s="46">
        <v>46</v>
      </c>
      <c r="K10" s="46">
        <f t="shared" si="0"/>
        <v>143.52000000000001</v>
      </c>
      <c r="L10" s="46">
        <f t="shared" si="1"/>
        <v>73.338720000000009</v>
      </c>
      <c r="M10" s="46">
        <f t="shared" si="5"/>
        <v>4305.6000000000004</v>
      </c>
      <c r="N10" s="24" t="s">
        <v>0</v>
      </c>
      <c r="O10" s="98"/>
      <c r="P10" s="98"/>
      <c r="Q10" s="98"/>
      <c r="R10" s="98"/>
      <c r="S10" s="99"/>
      <c r="T10" s="100"/>
      <c r="U10" s="101"/>
      <c r="V10" s="101"/>
      <c r="W10" s="101"/>
      <c r="X10" s="101"/>
      <c r="Y10" s="59">
        <v>3120</v>
      </c>
      <c r="Z10" s="60"/>
      <c r="AA10" s="102"/>
      <c r="AB10" s="102"/>
      <c r="AC10" s="39">
        <f t="shared" si="2"/>
        <v>0</v>
      </c>
      <c r="AD10" s="39">
        <f t="shared" si="3"/>
        <v>0</v>
      </c>
      <c r="AE10" s="39">
        <f t="shared" si="4"/>
        <v>0</v>
      </c>
    </row>
    <row r="11" spans="1:31" ht="27" customHeight="1" x14ac:dyDescent="0.4">
      <c r="A11" s="61">
        <v>6</v>
      </c>
      <c r="B11" s="62"/>
      <c r="C11" s="55" t="s">
        <v>27</v>
      </c>
      <c r="D11" s="55" t="s">
        <v>72</v>
      </c>
      <c r="E11" s="55" t="s">
        <v>74</v>
      </c>
      <c r="F11" s="47" t="s">
        <v>46</v>
      </c>
      <c r="G11" s="63">
        <v>3120</v>
      </c>
      <c r="H11" s="64"/>
      <c r="I11" s="47">
        <v>2</v>
      </c>
      <c r="J11" s="46">
        <v>46</v>
      </c>
      <c r="K11" s="46">
        <f t="shared" si="0"/>
        <v>287.04000000000002</v>
      </c>
      <c r="L11" s="46">
        <f t="shared" si="1"/>
        <v>146.67744000000002</v>
      </c>
      <c r="M11" s="46">
        <f t="shared" si="5"/>
        <v>8611.2000000000007</v>
      </c>
      <c r="N11" s="24" t="s">
        <v>0</v>
      </c>
      <c r="O11" s="98"/>
      <c r="P11" s="98"/>
      <c r="Q11" s="98"/>
      <c r="R11" s="98"/>
      <c r="S11" s="99"/>
      <c r="T11" s="100"/>
      <c r="U11" s="101"/>
      <c r="V11" s="101"/>
      <c r="W11" s="101"/>
      <c r="X11" s="101"/>
      <c r="Y11" s="59">
        <v>3120</v>
      </c>
      <c r="Z11" s="60"/>
      <c r="AA11" s="102"/>
      <c r="AB11" s="102"/>
      <c r="AC11" s="39">
        <f t="shared" si="2"/>
        <v>0</v>
      </c>
      <c r="AD11" s="39">
        <f t="shared" si="3"/>
        <v>0</v>
      </c>
      <c r="AE11" s="39">
        <f t="shared" si="4"/>
        <v>0</v>
      </c>
    </row>
    <row r="12" spans="1:31" ht="27" customHeight="1" x14ac:dyDescent="0.4">
      <c r="A12" s="61">
        <v>7</v>
      </c>
      <c r="B12" s="62"/>
      <c r="C12" s="55" t="s">
        <v>27</v>
      </c>
      <c r="D12" s="55" t="s">
        <v>75</v>
      </c>
      <c r="E12" s="55" t="s">
        <v>76</v>
      </c>
      <c r="F12" s="47" t="s">
        <v>46</v>
      </c>
      <c r="G12" s="63">
        <v>3120</v>
      </c>
      <c r="H12" s="64"/>
      <c r="I12" s="47">
        <v>2</v>
      </c>
      <c r="J12" s="46">
        <v>46</v>
      </c>
      <c r="K12" s="46">
        <f t="shared" si="0"/>
        <v>287.04000000000002</v>
      </c>
      <c r="L12" s="46">
        <f t="shared" si="1"/>
        <v>146.67744000000002</v>
      </c>
      <c r="M12" s="46">
        <f t="shared" si="5"/>
        <v>8611.2000000000007</v>
      </c>
      <c r="N12" s="24" t="s">
        <v>0</v>
      </c>
      <c r="O12" s="98"/>
      <c r="P12" s="98"/>
      <c r="Q12" s="98"/>
      <c r="R12" s="98"/>
      <c r="S12" s="99"/>
      <c r="T12" s="100"/>
      <c r="U12" s="101"/>
      <c r="V12" s="101"/>
      <c r="W12" s="101"/>
      <c r="X12" s="101"/>
      <c r="Y12" s="59">
        <v>3120</v>
      </c>
      <c r="Z12" s="60"/>
      <c r="AA12" s="102"/>
      <c r="AB12" s="102"/>
      <c r="AC12" s="39">
        <f t="shared" si="2"/>
        <v>0</v>
      </c>
      <c r="AD12" s="39">
        <f t="shared" si="3"/>
        <v>0</v>
      </c>
      <c r="AE12" s="39">
        <f t="shared" si="4"/>
        <v>0</v>
      </c>
    </row>
    <row r="13" spans="1:31" ht="27" customHeight="1" x14ac:dyDescent="0.4">
      <c r="A13" s="61">
        <v>8</v>
      </c>
      <c r="B13" s="62"/>
      <c r="C13" s="55" t="s">
        <v>27</v>
      </c>
      <c r="D13" s="55" t="s">
        <v>77</v>
      </c>
      <c r="E13" s="55" t="s">
        <v>78</v>
      </c>
      <c r="F13" s="47" t="s">
        <v>46</v>
      </c>
      <c r="G13" s="63">
        <v>3120</v>
      </c>
      <c r="H13" s="64"/>
      <c r="I13" s="47">
        <v>8</v>
      </c>
      <c r="J13" s="46">
        <v>46</v>
      </c>
      <c r="K13" s="46">
        <f t="shared" si="0"/>
        <v>1148.1600000000001</v>
      </c>
      <c r="L13" s="46">
        <f t="shared" si="1"/>
        <v>586.70976000000007</v>
      </c>
      <c r="M13" s="46">
        <f t="shared" si="5"/>
        <v>34444.800000000003</v>
      </c>
      <c r="N13" s="24" t="s">
        <v>0</v>
      </c>
      <c r="O13" s="98"/>
      <c r="P13" s="98"/>
      <c r="Q13" s="98"/>
      <c r="R13" s="98"/>
      <c r="S13" s="99"/>
      <c r="T13" s="100"/>
      <c r="U13" s="101"/>
      <c r="V13" s="101"/>
      <c r="W13" s="101"/>
      <c r="X13" s="101"/>
      <c r="Y13" s="59">
        <v>3120</v>
      </c>
      <c r="Z13" s="60"/>
      <c r="AA13" s="102"/>
      <c r="AB13" s="102"/>
      <c r="AC13" s="39">
        <f t="shared" si="2"/>
        <v>0</v>
      </c>
      <c r="AD13" s="39">
        <f t="shared" si="3"/>
        <v>0</v>
      </c>
      <c r="AE13" s="39">
        <f t="shared" si="4"/>
        <v>0</v>
      </c>
    </row>
    <row r="14" spans="1:31" ht="27" customHeight="1" x14ac:dyDescent="0.4">
      <c r="A14" s="61">
        <v>9</v>
      </c>
      <c r="B14" s="62"/>
      <c r="C14" s="55" t="s">
        <v>27</v>
      </c>
      <c r="D14" s="55" t="s">
        <v>77</v>
      </c>
      <c r="E14" s="55" t="s">
        <v>79</v>
      </c>
      <c r="F14" s="47" t="s">
        <v>197</v>
      </c>
      <c r="G14" s="63">
        <v>3120</v>
      </c>
      <c r="H14" s="64"/>
      <c r="I14" s="47">
        <v>30</v>
      </c>
      <c r="J14" s="46">
        <v>30</v>
      </c>
      <c r="K14" s="46">
        <f t="shared" si="0"/>
        <v>2808</v>
      </c>
      <c r="L14" s="46">
        <f t="shared" si="1"/>
        <v>1434.8879999999999</v>
      </c>
      <c r="M14" s="46">
        <f t="shared" si="5"/>
        <v>84240</v>
      </c>
      <c r="N14" s="24" t="s">
        <v>0</v>
      </c>
      <c r="O14" s="98"/>
      <c r="P14" s="98"/>
      <c r="Q14" s="98"/>
      <c r="R14" s="98"/>
      <c r="S14" s="99"/>
      <c r="T14" s="100"/>
      <c r="U14" s="101"/>
      <c r="V14" s="101"/>
      <c r="W14" s="101"/>
      <c r="X14" s="101"/>
      <c r="Y14" s="59">
        <v>3120</v>
      </c>
      <c r="Z14" s="60"/>
      <c r="AA14" s="102"/>
      <c r="AB14" s="102"/>
      <c r="AC14" s="39">
        <f t="shared" si="2"/>
        <v>0</v>
      </c>
      <c r="AD14" s="39">
        <f t="shared" si="3"/>
        <v>0</v>
      </c>
      <c r="AE14" s="39">
        <f t="shared" si="4"/>
        <v>0</v>
      </c>
    </row>
    <row r="15" spans="1:31" ht="27" customHeight="1" x14ac:dyDescent="0.4">
      <c r="A15" s="61">
        <v>10</v>
      </c>
      <c r="B15" s="62"/>
      <c r="C15" s="55" t="s">
        <v>27</v>
      </c>
      <c r="D15" s="55" t="s">
        <v>77</v>
      </c>
      <c r="E15" s="55" t="s">
        <v>80</v>
      </c>
      <c r="F15" s="47" t="s">
        <v>198</v>
      </c>
      <c r="G15" s="63">
        <v>3120</v>
      </c>
      <c r="H15" s="64"/>
      <c r="I15" s="47">
        <v>1</v>
      </c>
      <c r="J15" s="46">
        <v>68</v>
      </c>
      <c r="K15" s="46">
        <f t="shared" si="0"/>
        <v>212.16</v>
      </c>
      <c r="L15" s="46">
        <f t="shared" si="1"/>
        <v>108.41376</v>
      </c>
      <c r="M15" s="46">
        <f t="shared" si="5"/>
        <v>6364.8</v>
      </c>
      <c r="N15" s="24" t="s">
        <v>0</v>
      </c>
      <c r="O15" s="98"/>
      <c r="P15" s="98"/>
      <c r="Q15" s="98"/>
      <c r="R15" s="98"/>
      <c r="S15" s="99"/>
      <c r="T15" s="100"/>
      <c r="U15" s="101"/>
      <c r="V15" s="101"/>
      <c r="W15" s="101"/>
      <c r="X15" s="101"/>
      <c r="Y15" s="59">
        <v>3120</v>
      </c>
      <c r="Z15" s="60"/>
      <c r="AA15" s="102"/>
      <c r="AB15" s="102"/>
      <c r="AC15" s="39">
        <f t="shared" si="2"/>
        <v>0</v>
      </c>
      <c r="AD15" s="39">
        <f t="shared" si="3"/>
        <v>0</v>
      </c>
      <c r="AE15" s="39">
        <f t="shared" si="4"/>
        <v>0</v>
      </c>
    </row>
    <row r="16" spans="1:31" ht="27" customHeight="1" x14ac:dyDescent="0.4">
      <c r="A16" s="61">
        <v>11</v>
      </c>
      <c r="B16" s="62"/>
      <c r="C16" s="55" t="s">
        <v>27</v>
      </c>
      <c r="D16" s="55" t="s">
        <v>81</v>
      </c>
      <c r="E16" s="55" t="s">
        <v>82</v>
      </c>
      <c r="F16" s="47" t="s">
        <v>46</v>
      </c>
      <c r="G16" s="63">
        <v>3120</v>
      </c>
      <c r="H16" s="64"/>
      <c r="I16" s="47">
        <v>20</v>
      </c>
      <c r="J16" s="46">
        <v>46</v>
      </c>
      <c r="K16" s="46">
        <f t="shared" si="0"/>
        <v>2870.4</v>
      </c>
      <c r="L16" s="46">
        <f t="shared" si="1"/>
        <v>1466.7744</v>
      </c>
      <c r="M16" s="46">
        <f t="shared" si="5"/>
        <v>86112</v>
      </c>
      <c r="N16" s="24" t="s">
        <v>0</v>
      </c>
      <c r="O16" s="98"/>
      <c r="P16" s="98"/>
      <c r="Q16" s="98"/>
      <c r="R16" s="98"/>
      <c r="S16" s="99"/>
      <c r="T16" s="100"/>
      <c r="U16" s="101"/>
      <c r="V16" s="101"/>
      <c r="W16" s="101"/>
      <c r="X16" s="101"/>
      <c r="Y16" s="59">
        <v>3120</v>
      </c>
      <c r="Z16" s="60"/>
      <c r="AA16" s="102"/>
      <c r="AB16" s="102"/>
      <c r="AC16" s="39">
        <f t="shared" si="2"/>
        <v>0</v>
      </c>
      <c r="AD16" s="39">
        <f t="shared" si="3"/>
        <v>0</v>
      </c>
      <c r="AE16" s="39">
        <f t="shared" si="4"/>
        <v>0</v>
      </c>
    </row>
    <row r="17" spans="1:31" ht="27" customHeight="1" x14ac:dyDescent="0.4">
      <c r="A17" s="61">
        <v>12</v>
      </c>
      <c r="B17" s="62"/>
      <c r="C17" s="55" t="s">
        <v>27</v>
      </c>
      <c r="D17" s="55" t="s">
        <v>83</v>
      </c>
      <c r="E17" s="55" t="s">
        <v>78</v>
      </c>
      <c r="F17" s="47" t="s">
        <v>46</v>
      </c>
      <c r="G17" s="63">
        <v>3120</v>
      </c>
      <c r="H17" s="64"/>
      <c r="I17" s="47">
        <v>36</v>
      </c>
      <c r="J17" s="46">
        <v>46</v>
      </c>
      <c r="K17" s="46">
        <f t="shared" si="0"/>
        <v>5166.72</v>
      </c>
      <c r="L17" s="46">
        <f t="shared" si="1"/>
        <v>2640.1939200000002</v>
      </c>
      <c r="M17" s="46">
        <f t="shared" si="5"/>
        <v>155001.60000000001</v>
      </c>
      <c r="N17" s="24" t="s">
        <v>0</v>
      </c>
      <c r="O17" s="98"/>
      <c r="P17" s="98"/>
      <c r="Q17" s="98"/>
      <c r="R17" s="98"/>
      <c r="S17" s="99"/>
      <c r="T17" s="100"/>
      <c r="U17" s="101"/>
      <c r="V17" s="101"/>
      <c r="W17" s="101"/>
      <c r="X17" s="101"/>
      <c r="Y17" s="59">
        <v>3120</v>
      </c>
      <c r="Z17" s="60"/>
      <c r="AA17" s="102"/>
      <c r="AB17" s="102"/>
      <c r="AC17" s="39">
        <f t="shared" si="2"/>
        <v>0</v>
      </c>
      <c r="AD17" s="39">
        <f t="shared" si="3"/>
        <v>0</v>
      </c>
      <c r="AE17" s="39">
        <f t="shared" si="4"/>
        <v>0</v>
      </c>
    </row>
    <row r="18" spans="1:31" ht="27" customHeight="1" x14ac:dyDescent="0.4">
      <c r="A18" s="61">
        <v>13</v>
      </c>
      <c r="B18" s="62"/>
      <c r="C18" s="55" t="s">
        <v>27</v>
      </c>
      <c r="D18" s="55" t="s">
        <v>83</v>
      </c>
      <c r="E18" s="55" t="s">
        <v>79</v>
      </c>
      <c r="F18" s="47" t="s">
        <v>197</v>
      </c>
      <c r="G18" s="63">
        <v>3120</v>
      </c>
      <c r="H18" s="64"/>
      <c r="I18" s="47">
        <v>30</v>
      </c>
      <c r="J18" s="46">
        <v>30</v>
      </c>
      <c r="K18" s="46">
        <f t="shared" si="0"/>
        <v>2808</v>
      </c>
      <c r="L18" s="46">
        <f t="shared" si="1"/>
        <v>1434.8879999999999</v>
      </c>
      <c r="M18" s="46">
        <f t="shared" si="5"/>
        <v>84240</v>
      </c>
      <c r="N18" s="24" t="s">
        <v>0</v>
      </c>
      <c r="O18" s="98"/>
      <c r="P18" s="98"/>
      <c r="Q18" s="98"/>
      <c r="R18" s="98"/>
      <c r="S18" s="99"/>
      <c r="T18" s="100"/>
      <c r="U18" s="101"/>
      <c r="V18" s="101"/>
      <c r="W18" s="101"/>
      <c r="X18" s="101"/>
      <c r="Y18" s="59">
        <v>3120</v>
      </c>
      <c r="Z18" s="60"/>
      <c r="AA18" s="102"/>
      <c r="AB18" s="102"/>
      <c r="AC18" s="39">
        <f t="shared" si="2"/>
        <v>0</v>
      </c>
      <c r="AD18" s="39">
        <f t="shared" si="3"/>
        <v>0</v>
      </c>
      <c r="AE18" s="39">
        <f t="shared" si="4"/>
        <v>0</v>
      </c>
    </row>
    <row r="19" spans="1:31" ht="27" customHeight="1" x14ac:dyDescent="0.4">
      <c r="A19" s="61">
        <v>14</v>
      </c>
      <c r="B19" s="62"/>
      <c r="C19" s="55" t="s">
        <v>27</v>
      </c>
      <c r="D19" s="55" t="s">
        <v>83</v>
      </c>
      <c r="E19" s="55" t="s">
        <v>66</v>
      </c>
      <c r="F19" s="47" t="s">
        <v>46</v>
      </c>
      <c r="G19" s="63">
        <v>3120</v>
      </c>
      <c r="H19" s="64"/>
      <c r="I19" s="47">
        <v>15</v>
      </c>
      <c r="J19" s="46">
        <v>46</v>
      </c>
      <c r="K19" s="46">
        <f t="shared" si="0"/>
        <v>2152.8000000000002</v>
      </c>
      <c r="L19" s="46">
        <f t="shared" si="1"/>
        <v>1100.0808000000002</v>
      </c>
      <c r="M19" s="46">
        <f t="shared" si="5"/>
        <v>64584.000000000007</v>
      </c>
      <c r="N19" s="24" t="s">
        <v>0</v>
      </c>
      <c r="O19" s="98"/>
      <c r="P19" s="98"/>
      <c r="Q19" s="98"/>
      <c r="R19" s="98"/>
      <c r="S19" s="99"/>
      <c r="T19" s="100"/>
      <c r="U19" s="101"/>
      <c r="V19" s="101"/>
      <c r="W19" s="101"/>
      <c r="X19" s="101"/>
      <c r="Y19" s="59">
        <v>3120</v>
      </c>
      <c r="Z19" s="60"/>
      <c r="AA19" s="102"/>
      <c r="AB19" s="102"/>
      <c r="AC19" s="39">
        <f t="shared" si="2"/>
        <v>0</v>
      </c>
      <c r="AD19" s="39">
        <f t="shared" si="3"/>
        <v>0</v>
      </c>
      <c r="AE19" s="39">
        <f t="shared" si="4"/>
        <v>0</v>
      </c>
    </row>
    <row r="20" spans="1:31" ht="27" customHeight="1" x14ac:dyDescent="0.4">
      <c r="A20" s="61">
        <v>15</v>
      </c>
      <c r="B20" s="62"/>
      <c r="C20" s="55" t="s">
        <v>27</v>
      </c>
      <c r="D20" s="55" t="s">
        <v>84</v>
      </c>
      <c r="E20" s="55" t="s">
        <v>76</v>
      </c>
      <c r="F20" s="47" t="s">
        <v>46</v>
      </c>
      <c r="G20" s="63">
        <v>3120</v>
      </c>
      <c r="H20" s="64"/>
      <c r="I20" s="47">
        <v>2</v>
      </c>
      <c r="J20" s="46">
        <v>46</v>
      </c>
      <c r="K20" s="46">
        <f t="shared" si="0"/>
        <v>287.04000000000002</v>
      </c>
      <c r="L20" s="46">
        <f t="shared" si="1"/>
        <v>146.67744000000002</v>
      </c>
      <c r="M20" s="46">
        <f t="shared" si="5"/>
        <v>8611.2000000000007</v>
      </c>
      <c r="N20" s="24" t="s">
        <v>0</v>
      </c>
      <c r="O20" s="98"/>
      <c r="P20" s="98"/>
      <c r="Q20" s="98"/>
      <c r="R20" s="98"/>
      <c r="S20" s="99"/>
      <c r="T20" s="100"/>
      <c r="U20" s="101"/>
      <c r="V20" s="101"/>
      <c r="W20" s="101"/>
      <c r="X20" s="101"/>
      <c r="Y20" s="59">
        <v>3120</v>
      </c>
      <c r="Z20" s="60"/>
      <c r="AA20" s="102"/>
      <c r="AB20" s="102"/>
      <c r="AC20" s="39">
        <f t="shared" si="2"/>
        <v>0</v>
      </c>
      <c r="AD20" s="39">
        <f t="shared" si="3"/>
        <v>0</v>
      </c>
      <c r="AE20" s="39">
        <f t="shared" si="4"/>
        <v>0</v>
      </c>
    </row>
    <row r="21" spans="1:31" ht="27" customHeight="1" x14ac:dyDescent="0.4">
      <c r="A21" s="61">
        <v>16</v>
      </c>
      <c r="B21" s="62"/>
      <c r="C21" s="55" t="s">
        <v>27</v>
      </c>
      <c r="D21" s="55" t="s">
        <v>84</v>
      </c>
      <c r="E21" s="55" t="s">
        <v>85</v>
      </c>
      <c r="F21" s="47" t="s">
        <v>46</v>
      </c>
      <c r="G21" s="63">
        <v>3120</v>
      </c>
      <c r="H21" s="64"/>
      <c r="I21" s="47">
        <v>2</v>
      </c>
      <c r="J21" s="46">
        <v>46</v>
      </c>
      <c r="K21" s="46">
        <f t="shared" si="0"/>
        <v>287.04000000000002</v>
      </c>
      <c r="L21" s="46">
        <f t="shared" si="1"/>
        <v>146.67744000000002</v>
      </c>
      <c r="M21" s="46">
        <f t="shared" si="5"/>
        <v>8611.2000000000007</v>
      </c>
      <c r="N21" s="24" t="s">
        <v>0</v>
      </c>
      <c r="O21" s="98"/>
      <c r="P21" s="98"/>
      <c r="Q21" s="98"/>
      <c r="R21" s="98"/>
      <c r="S21" s="99"/>
      <c r="T21" s="100"/>
      <c r="U21" s="101"/>
      <c r="V21" s="101"/>
      <c r="W21" s="101"/>
      <c r="X21" s="101"/>
      <c r="Y21" s="59">
        <v>3120</v>
      </c>
      <c r="Z21" s="60"/>
      <c r="AA21" s="102"/>
      <c r="AB21" s="102"/>
      <c r="AC21" s="39">
        <f t="shared" si="2"/>
        <v>0</v>
      </c>
      <c r="AD21" s="39">
        <f t="shared" si="3"/>
        <v>0</v>
      </c>
      <c r="AE21" s="39">
        <f t="shared" si="4"/>
        <v>0</v>
      </c>
    </row>
    <row r="22" spans="1:31" ht="27" customHeight="1" x14ac:dyDescent="0.4">
      <c r="A22" s="61">
        <v>17</v>
      </c>
      <c r="B22" s="62"/>
      <c r="C22" s="55" t="s">
        <v>27</v>
      </c>
      <c r="D22" s="55" t="s">
        <v>86</v>
      </c>
      <c r="E22" s="55" t="s">
        <v>73</v>
      </c>
      <c r="F22" s="47" t="s">
        <v>46</v>
      </c>
      <c r="G22" s="63">
        <v>3120</v>
      </c>
      <c r="H22" s="64"/>
      <c r="I22" s="47">
        <v>2</v>
      </c>
      <c r="J22" s="46">
        <v>46</v>
      </c>
      <c r="K22" s="46">
        <f t="shared" si="0"/>
        <v>287.04000000000002</v>
      </c>
      <c r="L22" s="46">
        <f t="shared" si="1"/>
        <v>146.67744000000002</v>
      </c>
      <c r="M22" s="46">
        <f t="shared" si="5"/>
        <v>8611.2000000000007</v>
      </c>
      <c r="N22" s="24" t="s">
        <v>0</v>
      </c>
      <c r="O22" s="98"/>
      <c r="P22" s="98"/>
      <c r="Q22" s="98"/>
      <c r="R22" s="98"/>
      <c r="S22" s="99"/>
      <c r="T22" s="100"/>
      <c r="U22" s="101"/>
      <c r="V22" s="101"/>
      <c r="W22" s="101"/>
      <c r="X22" s="101"/>
      <c r="Y22" s="59">
        <v>3120</v>
      </c>
      <c r="Z22" s="60"/>
      <c r="AA22" s="102"/>
      <c r="AB22" s="102"/>
      <c r="AC22" s="39">
        <f t="shared" si="2"/>
        <v>0</v>
      </c>
      <c r="AD22" s="39">
        <f t="shared" si="3"/>
        <v>0</v>
      </c>
      <c r="AE22" s="39">
        <f t="shared" si="4"/>
        <v>0</v>
      </c>
    </row>
    <row r="23" spans="1:31" ht="27" customHeight="1" x14ac:dyDescent="0.4">
      <c r="A23" s="61">
        <v>18</v>
      </c>
      <c r="B23" s="62"/>
      <c r="C23" s="55" t="s">
        <v>27</v>
      </c>
      <c r="D23" s="55" t="s">
        <v>87</v>
      </c>
      <c r="E23" s="55" t="s">
        <v>73</v>
      </c>
      <c r="F23" s="47" t="s">
        <v>46</v>
      </c>
      <c r="G23" s="63">
        <v>3120</v>
      </c>
      <c r="H23" s="64"/>
      <c r="I23" s="47">
        <v>2</v>
      </c>
      <c r="J23" s="46">
        <v>46</v>
      </c>
      <c r="K23" s="46">
        <f t="shared" si="0"/>
        <v>287.04000000000002</v>
      </c>
      <c r="L23" s="46">
        <f t="shared" si="1"/>
        <v>146.67744000000002</v>
      </c>
      <c r="M23" s="46">
        <f t="shared" si="5"/>
        <v>8611.2000000000007</v>
      </c>
      <c r="N23" s="24" t="s">
        <v>0</v>
      </c>
      <c r="O23" s="98"/>
      <c r="P23" s="98"/>
      <c r="Q23" s="98"/>
      <c r="R23" s="98"/>
      <c r="S23" s="99"/>
      <c r="T23" s="100"/>
      <c r="U23" s="101"/>
      <c r="V23" s="101"/>
      <c r="W23" s="101"/>
      <c r="X23" s="101"/>
      <c r="Y23" s="59">
        <v>3120</v>
      </c>
      <c r="Z23" s="60"/>
      <c r="AA23" s="102"/>
      <c r="AB23" s="102"/>
      <c r="AC23" s="39">
        <f t="shared" si="2"/>
        <v>0</v>
      </c>
      <c r="AD23" s="39">
        <f t="shared" si="3"/>
        <v>0</v>
      </c>
      <c r="AE23" s="39">
        <f t="shared" si="4"/>
        <v>0</v>
      </c>
    </row>
    <row r="24" spans="1:31" ht="27" customHeight="1" x14ac:dyDescent="0.4">
      <c r="A24" s="61">
        <v>19</v>
      </c>
      <c r="B24" s="62"/>
      <c r="C24" s="55" t="s">
        <v>27</v>
      </c>
      <c r="D24" s="55" t="s">
        <v>88</v>
      </c>
      <c r="E24" s="55" t="s">
        <v>73</v>
      </c>
      <c r="F24" s="47" t="s">
        <v>46</v>
      </c>
      <c r="G24" s="63">
        <v>3120</v>
      </c>
      <c r="H24" s="64"/>
      <c r="I24" s="47">
        <v>4</v>
      </c>
      <c r="J24" s="46">
        <v>46</v>
      </c>
      <c r="K24" s="46">
        <f t="shared" si="0"/>
        <v>574.08000000000004</v>
      </c>
      <c r="L24" s="46">
        <f t="shared" si="1"/>
        <v>293.35488000000004</v>
      </c>
      <c r="M24" s="46">
        <f t="shared" si="5"/>
        <v>17222.400000000001</v>
      </c>
      <c r="N24" s="24" t="s">
        <v>0</v>
      </c>
      <c r="O24" s="98"/>
      <c r="P24" s="98"/>
      <c r="Q24" s="98"/>
      <c r="R24" s="98"/>
      <c r="S24" s="99"/>
      <c r="T24" s="100"/>
      <c r="U24" s="101"/>
      <c r="V24" s="101"/>
      <c r="W24" s="101"/>
      <c r="X24" s="101"/>
      <c r="Y24" s="59">
        <v>3120</v>
      </c>
      <c r="Z24" s="60"/>
      <c r="AA24" s="102"/>
      <c r="AB24" s="102"/>
      <c r="AC24" s="39">
        <f t="shared" si="2"/>
        <v>0</v>
      </c>
      <c r="AD24" s="39">
        <f t="shared" si="3"/>
        <v>0</v>
      </c>
      <c r="AE24" s="39">
        <f t="shared" si="4"/>
        <v>0</v>
      </c>
    </row>
    <row r="25" spans="1:31" ht="27" customHeight="1" x14ac:dyDescent="0.4">
      <c r="A25" s="61">
        <v>20</v>
      </c>
      <c r="B25" s="62"/>
      <c r="C25" s="55" t="s">
        <v>27</v>
      </c>
      <c r="D25" s="55" t="s">
        <v>89</v>
      </c>
      <c r="E25" s="55" t="s">
        <v>90</v>
      </c>
      <c r="F25" s="47" t="s">
        <v>2</v>
      </c>
      <c r="G25" s="63">
        <v>3120</v>
      </c>
      <c r="H25" s="64"/>
      <c r="I25" s="47">
        <v>1</v>
      </c>
      <c r="J25" s="46">
        <v>22</v>
      </c>
      <c r="K25" s="46">
        <f t="shared" si="0"/>
        <v>68.64</v>
      </c>
      <c r="L25" s="46">
        <f t="shared" si="1"/>
        <v>35.075040000000001</v>
      </c>
      <c r="M25" s="46">
        <f t="shared" si="5"/>
        <v>2059.1999999999998</v>
      </c>
      <c r="N25" s="24" t="s">
        <v>0</v>
      </c>
      <c r="O25" s="98"/>
      <c r="P25" s="98"/>
      <c r="Q25" s="98"/>
      <c r="R25" s="98"/>
      <c r="S25" s="99"/>
      <c r="T25" s="100"/>
      <c r="U25" s="101"/>
      <c r="V25" s="101"/>
      <c r="W25" s="101"/>
      <c r="X25" s="101"/>
      <c r="Y25" s="59">
        <v>3120</v>
      </c>
      <c r="Z25" s="60"/>
      <c r="AA25" s="102"/>
      <c r="AB25" s="102"/>
      <c r="AC25" s="39">
        <f t="shared" si="2"/>
        <v>0</v>
      </c>
      <c r="AD25" s="39">
        <f t="shared" si="3"/>
        <v>0</v>
      </c>
      <c r="AE25" s="39">
        <f t="shared" si="4"/>
        <v>0</v>
      </c>
    </row>
    <row r="26" spans="1:31" ht="27" customHeight="1" x14ac:dyDescent="0.4">
      <c r="A26" s="61">
        <v>21</v>
      </c>
      <c r="B26" s="62"/>
      <c r="C26" s="55" t="s">
        <v>27</v>
      </c>
      <c r="D26" s="55" t="s">
        <v>91</v>
      </c>
      <c r="E26" s="55" t="s">
        <v>92</v>
      </c>
      <c r="F26" s="47" t="s">
        <v>2</v>
      </c>
      <c r="G26" s="63">
        <v>3120</v>
      </c>
      <c r="H26" s="64"/>
      <c r="I26" s="47">
        <v>2</v>
      </c>
      <c r="J26" s="46">
        <v>22</v>
      </c>
      <c r="K26" s="46">
        <f t="shared" si="0"/>
        <v>137.28</v>
      </c>
      <c r="L26" s="46">
        <f t="shared" si="1"/>
        <v>70.150080000000003</v>
      </c>
      <c r="M26" s="46">
        <f t="shared" si="5"/>
        <v>4118.3999999999996</v>
      </c>
      <c r="N26" s="24" t="s">
        <v>0</v>
      </c>
      <c r="O26" s="98"/>
      <c r="P26" s="98"/>
      <c r="Q26" s="98"/>
      <c r="R26" s="98"/>
      <c r="S26" s="99"/>
      <c r="T26" s="100"/>
      <c r="U26" s="101"/>
      <c r="V26" s="101"/>
      <c r="W26" s="101"/>
      <c r="X26" s="101"/>
      <c r="Y26" s="59">
        <v>3120</v>
      </c>
      <c r="Z26" s="60"/>
      <c r="AA26" s="102"/>
      <c r="AB26" s="102"/>
      <c r="AC26" s="39">
        <f t="shared" si="2"/>
        <v>0</v>
      </c>
      <c r="AD26" s="39">
        <f t="shared" si="3"/>
        <v>0</v>
      </c>
      <c r="AE26" s="39">
        <f t="shared" si="4"/>
        <v>0</v>
      </c>
    </row>
    <row r="27" spans="1:31" ht="27" customHeight="1" x14ac:dyDescent="0.4">
      <c r="A27" s="61">
        <v>22</v>
      </c>
      <c r="B27" s="62"/>
      <c r="C27" s="55" t="s">
        <v>27</v>
      </c>
      <c r="D27" s="55" t="s">
        <v>91</v>
      </c>
      <c r="E27" s="55" t="s">
        <v>93</v>
      </c>
      <c r="F27" s="47" t="s">
        <v>48</v>
      </c>
      <c r="G27" s="63">
        <v>3120</v>
      </c>
      <c r="H27" s="64"/>
      <c r="I27" s="47">
        <v>1</v>
      </c>
      <c r="J27" s="46">
        <v>54</v>
      </c>
      <c r="K27" s="46">
        <f t="shared" si="0"/>
        <v>168.48</v>
      </c>
      <c r="L27" s="46">
        <f t="shared" si="1"/>
        <v>86.093279999999993</v>
      </c>
      <c r="M27" s="46">
        <f t="shared" si="5"/>
        <v>5054.3999999999996</v>
      </c>
      <c r="N27" s="24" t="s">
        <v>0</v>
      </c>
      <c r="O27" s="98"/>
      <c r="P27" s="98"/>
      <c r="Q27" s="98"/>
      <c r="R27" s="98"/>
      <c r="S27" s="99"/>
      <c r="T27" s="100"/>
      <c r="U27" s="101"/>
      <c r="V27" s="101"/>
      <c r="W27" s="101"/>
      <c r="X27" s="101"/>
      <c r="Y27" s="59">
        <v>3120</v>
      </c>
      <c r="Z27" s="60"/>
      <c r="AA27" s="102"/>
      <c r="AB27" s="102"/>
      <c r="AC27" s="39">
        <f t="shared" si="2"/>
        <v>0</v>
      </c>
      <c r="AD27" s="39">
        <f t="shared" si="3"/>
        <v>0</v>
      </c>
      <c r="AE27" s="39">
        <f t="shared" si="4"/>
        <v>0</v>
      </c>
    </row>
    <row r="28" spans="1:31" ht="27" customHeight="1" x14ac:dyDescent="0.4">
      <c r="A28" s="61">
        <v>23</v>
      </c>
      <c r="B28" s="62"/>
      <c r="C28" s="55" t="s">
        <v>27</v>
      </c>
      <c r="D28" s="55" t="s">
        <v>94</v>
      </c>
      <c r="E28" s="55" t="s">
        <v>78</v>
      </c>
      <c r="F28" s="47" t="s">
        <v>46</v>
      </c>
      <c r="G28" s="63">
        <v>3120</v>
      </c>
      <c r="H28" s="64"/>
      <c r="I28" s="47">
        <v>64</v>
      </c>
      <c r="J28" s="46">
        <v>46</v>
      </c>
      <c r="K28" s="46">
        <f t="shared" si="0"/>
        <v>9185.2800000000007</v>
      </c>
      <c r="L28" s="46">
        <f>K28*0.511</f>
        <v>4693.6780800000006</v>
      </c>
      <c r="M28" s="46">
        <f t="shared" si="5"/>
        <v>275558.40000000002</v>
      </c>
      <c r="N28" s="24" t="s">
        <v>0</v>
      </c>
      <c r="O28" s="98"/>
      <c r="P28" s="98"/>
      <c r="Q28" s="98"/>
      <c r="R28" s="98"/>
      <c r="S28" s="99"/>
      <c r="T28" s="100"/>
      <c r="U28" s="101"/>
      <c r="V28" s="101"/>
      <c r="W28" s="101"/>
      <c r="X28" s="101"/>
      <c r="Y28" s="59">
        <v>3120</v>
      </c>
      <c r="Z28" s="60"/>
      <c r="AA28" s="102"/>
      <c r="AB28" s="102"/>
      <c r="AC28" s="39">
        <f t="shared" si="2"/>
        <v>0</v>
      </c>
      <c r="AD28" s="39">
        <f>AC28*0.511</f>
        <v>0</v>
      </c>
      <c r="AE28" s="39">
        <f t="shared" si="4"/>
        <v>0</v>
      </c>
    </row>
    <row r="29" spans="1:31" ht="27" customHeight="1" x14ac:dyDescent="0.4">
      <c r="A29" s="61">
        <v>24</v>
      </c>
      <c r="B29" s="62"/>
      <c r="C29" s="55" t="s">
        <v>27</v>
      </c>
      <c r="D29" s="55" t="s">
        <v>94</v>
      </c>
      <c r="E29" s="55" t="s">
        <v>79</v>
      </c>
      <c r="F29" s="47" t="s">
        <v>197</v>
      </c>
      <c r="G29" s="63">
        <v>3120</v>
      </c>
      <c r="H29" s="64"/>
      <c r="I29" s="47">
        <v>4</v>
      </c>
      <c r="J29" s="46">
        <v>30</v>
      </c>
      <c r="K29" s="46">
        <f t="shared" si="0"/>
        <v>374.4</v>
      </c>
      <c r="L29" s="46">
        <f t="shared" ref="L29:L92" si="6">K29*0.511</f>
        <v>191.3184</v>
      </c>
      <c r="M29" s="46">
        <f t="shared" si="5"/>
        <v>11232</v>
      </c>
      <c r="N29" s="24" t="s">
        <v>0</v>
      </c>
      <c r="O29" s="98"/>
      <c r="P29" s="98"/>
      <c r="Q29" s="98"/>
      <c r="R29" s="98"/>
      <c r="S29" s="99"/>
      <c r="T29" s="100"/>
      <c r="U29" s="101"/>
      <c r="V29" s="101"/>
      <c r="W29" s="101"/>
      <c r="X29" s="101"/>
      <c r="Y29" s="59">
        <v>3120</v>
      </c>
      <c r="Z29" s="60"/>
      <c r="AA29" s="102"/>
      <c r="AB29" s="102"/>
      <c r="AC29" s="39">
        <f t="shared" si="2"/>
        <v>0</v>
      </c>
      <c r="AD29" s="39">
        <f t="shared" ref="AD29:AD39" si="7">AC29*0.511</f>
        <v>0</v>
      </c>
      <c r="AE29" s="39">
        <f t="shared" si="4"/>
        <v>0</v>
      </c>
    </row>
    <row r="30" spans="1:31" ht="27" customHeight="1" x14ac:dyDescent="0.4">
      <c r="A30" s="61">
        <v>25</v>
      </c>
      <c r="B30" s="62"/>
      <c r="C30" s="55" t="s">
        <v>27</v>
      </c>
      <c r="D30" s="55" t="s">
        <v>94</v>
      </c>
      <c r="E30" s="55" t="s">
        <v>76</v>
      </c>
      <c r="F30" s="47" t="s">
        <v>46</v>
      </c>
      <c r="G30" s="63">
        <v>3120</v>
      </c>
      <c r="H30" s="64"/>
      <c r="I30" s="47">
        <v>8</v>
      </c>
      <c r="J30" s="46">
        <v>46</v>
      </c>
      <c r="K30" s="46">
        <f t="shared" si="0"/>
        <v>1148.1600000000001</v>
      </c>
      <c r="L30" s="46">
        <f t="shared" si="6"/>
        <v>586.70976000000007</v>
      </c>
      <c r="M30" s="46">
        <f t="shared" si="5"/>
        <v>34444.800000000003</v>
      </c>
      <c r="N30" s="24" t="s">
        <v>0</v>
      </c>
      <c r="O30" s="98"/>
      <c r="P30" s="98"/>
      <c r="Q30" s="98"/>
      <c r="R30" s="98"/>
      <c r="S30" s="99"/>
      <c r="T30" s="100"/>
      <c r="U30" s="101"/>
      <c r="V30" s="101"/>
      <c r="W30" s="101"/>
      <c r="X30" s="101"/>
      <c r="Y30" s="59">
        <v>3120</v>
      </c>
      <c r="Z30" s="60"/>
      <c r="AA30" s="102"/>
      <c r="AB30" s="102"/>
      <c r="AC30" s="39">
        <f t="shared" si="2"/>
        <v>0</v>
      </c>
      <c r="AD30" s="39">
        <f t="shared" si="7"/>
        <v>0</v>
      </c>
      <c r="AE30" s="39">
        <f t="shared" si="4"/>
        <v>0</v>
      </c>
    </row>
    <row r="31" spans="1:31" ht="27" customHeight="1" x14ac:dyDescent="0.4">
      <c r="A31" s="61">
        <v>26</v>
      </c>
      <c r="B31" s="62"/>
      <c r="C31" s="55" t="s">
        <v>27</v>
      </c>
      <c r="D31" s="55" t="s">
        <v>94</v>
      </c>
      <c r="E31" s="55" t="s">
        <v>85</v>
      </c>
      <c r="F31" s="47" t="s">
        <v>46</v>
      </c>
      <c r="G31" s="63">
        <v>3120</v>
      </c>
      <c r="H31" s="64"/>
      <c r="I31" s="47">
        <v>8</v>
      </c>
      <c r="J31" s="46">
        <v>46</v>
      </c>
      <c r="K31" s="46">
        <f t="shared" si="0"/>
        <v>1148.1600000000001</v>
      </c>
      <c r="L31" s="46">
        <f t="shared" si="6"/>
        <v>586.70976000000007</v>
      </c>
      <c r="M31" s="46">
        <f t="shared" si="5"/>
        <v>34444.800000000003</v>
      </c>
      <c r="N31" s="24" t="s">
        <v>0</v>
      </c>
      <c r="O31" s="98"/>
      <c r="P31" s="98"/>
      <c r="Q31" s="98"/>
      <c r="R31" s="98"/>
      <c r="S31" s="99"/>
      <c r="T31" s="100"/>
      <c r="U31" s="101"/>
      <c r="V31" s="101"/>
      <c r="W31" s="101"/>
      <c r="X31" s="101"/>
      <c r="Y31" s="59">
        <v>3120</v>
      </c>
      <c r="Z31" s="60"/>
      <c r="AA31" s="102"/>
      <c r="AB31" s="102"/>
      <c r="AC31" s="39">
        <f t="shared" si="2"/>
        <v>0</v>
      </c>
      <c r="AD31" s="39">
        <f t="shared" si="7"/>
        <v>0</v>
      </c>
      <c r="AE31" s="39">
        <f t="shared" si="4"/>
        <v>0</v>
      </c>
    </row>
    <row r="32" spans="1:31" ht="27" customHeight="1" x14ac:dyDescent="0.4">
      <c r="A32" s="61">
        <v>27</v>
      </c>
      <c r="B32" s="62"/>
      <c r="C32" s="55" t="s">
        <v>27</v>
      </c>
      <c r="D32" s="55" t="s">
        <v>94</v>
      </c>
      <c r="E32" s="55" t="s">
        <v>66</v>
      </c>
      <c r="F32" s="47" t="s">
        <v>46</v>
      </c>
      <c r="G32" s="63">
        <v>3120</v>
      </c>
      <c r="H32" s="64"/>
      <c r="I32" s="47">
        <v>14</v>
      </c>
      <c r="J32" s="46">
        <v>46</v>
      </c>
      <c r="K32" s="46">
        <f t="shared" si="0"/>
        <v>2009.28</v>
      </c>
      <c r="L32" s="46">
        <f t="shared" si="6"/>
        <v>1026.74208</v>
      </c>
      <c r="M32" s="46">
        <f t="shared" si="5"/>
        <v>60278.400000000001</v>
      </c>
      <c r="N32" s="24" t="s">
        <v>0</v>
      </c>
      <c r="O32" s="98"/>
      <c r="P32" s="98"/>
      <c r="Q32" s="98"/>
      <c r="R32" s="98"/>
      <c r="S32" s="99"/>
      <c r="T32" s="100"/>
      <c r="U32" s="101"/>
      <c r="V32" s="101"/>
      <c r="W32" s="101"/>
      <c r="X32" s="101"/>
      <c r="Y32" s="59">
        <v>3120</v>
      </c>
      <c r="Z32" s="60"/>
      <c r="AA32" s="102"/>
      <c r="AB32" s="102"/>
      <c r="AC32" s="39">
        <f t="shared" si="2"/>
        <v>0</v>
      </c>
      <c r="AD32" s="39">
        <f t="shared" si="7"/>
        <v>0</v>
      </c>
      <c r="AE32" s="39">
        <f t="shared" si="4"/>
        <v>0</v>
      </c>
    </row>
    <row r="33" spans="1:31" ht="27" customHeight="1" x14ac:dyDescent="0.4">
      <c r="A33" s="61">
        <v>28</v>
      </c>
      <c r="B33" s="62"/>
      <c r="C33" s="55" t="s">
        <v>27</v>
      </c>
      <c r="D33" s="55" t="s">
        <v>95</v>
      </c>
      <c r="E33" s="55" t="s">
        <v>96</v>
      </c>
      <c r="F33" s="47" t="s">
        <v>46</v>
      </c>
      <c r="G33" s="63">
        <v>3120</v>
      </c>
      <c r="H33" s="64"/>
      <c r="I33" s="47">
        <v>16</v>
      </c>
      <c r="J33" s="46">
        <v>46</v>
      </c>
      <c r="K33" s="46">
        <f t="shared" si="0"/>
        <v>2296.3200000000002</v>
      </c>
      <c r="L33" s="46">
        <f t="shared" si="6"/>
        <v>1173.4195200000001</v>
      </c>
      <c r="M33" s="46">
        <f t="shared" si="5"/>
        <v>68889.600000000006</v>
      </c>
      <c r="N33" s="24" t="s">
        <v>0</v>
      </c>
      <c r="O33" s="98"/>
      <c r="P33" s="98"/>
      <c r="Q33" s="98"/>
      <c r="R33" s="98"/>
      <c r="S33" s="99"/>
      <c r="T33" s="100"/>
      <c r="U33" s="101"/>
      <c r="V33" s="101"/>
      <c r="W33" s="101"/>
      <c r="X33" s="101"/>
      <c r="Y33" s="59">
        <v>3120</v>
      </c>
      <c r="Z33" s="60"/>
      <c r="AA33" s="102"/>
      <c r="AB33" s="102"/>
      <c r="AC33" s="39">
        <f t="shared" si="2"/>
        <v>0</v>
      </c>
      <c r="AD33" s="39">
        <f t="shared" si="7"/>
        <v>0</v>
      </c>
      <c r="AE33" s="39">
        <f t="shared" si="4"/>
        <v>0</v>
      </c>
    </row>
    <row r="34" spans="1:31" ht="27" customHeight="1" x14ac:dyDescent="0.4">
      <c r="A34" s="61">
        <v>29</v>
      </c>
      <c r="B34" s="62"/>
      <c r="C34" s="55" t="s">
        <v>27</v>
      </c>
      <c r="D34" s="55" t="s">
        <v>97</v>
      </c>
      <c r="E34" s="55" t="s">
        <v>96</v>
      </c>
      <c r="F34" s="47" t="s">
        <v>46</v>
      </c>
      <c r="G34" s="63">
        <v>3120</v>
      </c>
      <c r="H34" s="64"/>
      <c r="I34" s="47">
        <v>16</v>
      </c>
      <c r="J34" s="46">
        <v>46</v>
      </c>
      <c r="K34" s="46">
        <f t="shared" si="0"/>
        <v>2296.3200000000002</v>
      </c>
      <c r="L34" s="46">
        <f t="shared" si="6"/>
        <v>1173.4195200000001</v>
      </c>
      <c r="M34" s="46">
        <f t="shared" si="5"/>
        <v>68889.600000000006</v>
      </c>
      <c r="N34" s="24" t="s">
        <v>0</v>
      </c>
      <c r="O34" s="98"/>
      <c r="P34" s="98"/>
      <c r="Q34" s="98"/>
      <c r="R34" s="98"/>
      <c r="S34" s="99"/>
      <c r="T34" s="100"/>
      <c r="U34" s="101"/>
      <c r="V34" s="101"/>
      <c r="W34" s="101"/>
      <c r="X34" s="101"/>
      <c r="Y34" s="59">
        <v>3120</v>
      </c>
      <c r="Z34" s="60"/>
      <c r="AA34" s="102"/>
      <c r="AB34" s="102"/>
      <c r="AC34" s="39">
        <f t="shared" si="2"/>
        <v>0</v>
      </c>
      <c r="AD34" s="39">
        <f t="shared" si="7"/>
        <v>0</v>
      </c>
      <c r="AE34" s="39">
        <f t="shared" si="4"/>
        <v>0</v>
      </c>
    </row>
    <row r="35" spans="1:31" ht="27" customHeight="1" x14ac:dyDescent="0.4">
      <c r="A35" s="61">
        <v>30</v>
      </c>
      <c r="B35" s="62"/>
      <c r="C35" s="55" t="s">
        <v>27</v>
      </c>
      <c r="D35" s="55" t="s">
        <v>98</v>
      </c>
      <c r="E35" s="55" t="s">
        <v>68</v>
      </c>
      <c r="F35" s="47" t="s">
        <v>196</v>
      </c>
      <c r="G35" s="63">
        <v>3120</v>
      </c>
      <c r="H35" s="64"/>
      <c r="I35" s="47">
        <v>5</v>
      </c>
      <c r="J35" s="46">
        <v>100</v>
      </c>
      <c r="K35" s="46">
        <f t="shared" si="0"/>
        <v>1560</v>
      </c>
      <c r="L35" s="46">
        <f t="shared" si="6"/>
        <v>797.16</v>
      </c>
      <c r="M35" s="46">
        <f t="shared" si="5"/>
        <v>46800</v>
      </c>
      <c r="N35" s="24" t="s">
        <v>0</v>
      </c>
      <c r="O35" s="98"/>
      <c r="P35" s="98"/>
      <c r="Q35" s="98"/>
      <c r="R35" s="98"/>
      <c r="S35" s="99"/>
      <c r="T35" s="100"/>
      <c r="U35" s="101"/>
      <c r="V35" s="101"/>
      <c r="W35" s="101"/>
      <c r="X35" s="101"/>
      <c r="Y35" s="59">
        <v>3120</v>
      </c>
      <c r="Z35" s="60"/>
      <c r="AA35" s="102"/>
      <c r="AB35" s="102"/>
      <c r="AC35" s="39">
        <f t="shared" si="2"/>
        <v>0</v>
      </c>
      <c r="AD35" s="39">
        <f t="shared" si="7"/>
        <v>0</v>
      </c>
      <c r="AE35" s="39">
        <f t="shared" si="4"/>
        <v>0</v>
      </c>
    </row>
    <row r="36" spans="1:31" ht="27" customHeight="1" x14ac:dyDescent="0.4">
      <c r="A36" s="61">
        <v>31</v>
      </c>
      <c r="B36" s="62"/>
      <c r="C36" s="55" t="s">
        <v>27</v>
      </c>
      <c r="D36" s="55" t="s">
        <v>99</v>
      </c>
      <c r="E36" s="55" t="s">
        <v>70</v>
      </c>
      <c r="F36" s="47" t="s">
        <v>47</v>
      </c>
      <c r="G36" s="63">
        <v>3120</v>
      </c>
      <c r="H36" s="64"/>
      <c r="I36" s="47">
        <v>6</v>
      </c>
      <c r="J36" s="46">
        <v>45</v>
      </c>
      <c r="K36" s="46">
        <f t="shared" si="0"/>
        <v>842.4</v>
      </c>
      <c r="L36" s="46">
        <f t="shared" si="6"/>
        <v>430.46640000000002</v>
      </c>
      <c r="M36" s="46">
        <f t="shared" si="5"/>
        <v>25272</v>
      </c>
      <c r="N36" s="24" t="s">
        <v>0</v>
      </c>
      <c r="O36" s="98"/>
      <c r="P36" s="98"/>
      <c r="Q36" s="98"/>
      <c r="R36" s="98"/>
      <c r="S36" s="99"/>
      <c r="T36" s="100"/>
      <c r="U36" s="101"/>
      <c r="V36" s="101"/>
      <c r="W36" s="101"/>
      <c r="X36" s="101"/>
      <c r="Y36" s="59">
        <v>3120</v>
      </c>
      <c r="Z36" s="60"/>
      <c r="AA36" s="102"/>
      <c r="AB36" s="102"/>
      <c r="AC36" s="39">
        <f t="shared" si="2"/>
        <v>0</v>
      </c>
      <c r="AD36" s="39">
        <f t="shared" si="7"/>
        <v>0</v>
      </c>
      <c r="AE36" s="39">
        <f t="shared" si="4"/>
        <v>0</v>
      </c>
    </row>
    <row r="37" spans="1:31" ht="27" customHeight="1" x14ac:dyDescent="0.4">
      <c r="A37" s="61">
        <v>32</v>
      </c>
      <c r="B37" s="62"/>
      <c r="C37" s="55" t="s">
        <v>27</v>
      </c>
      <c r="D37" s="55" t="s">
        <v>100</v>
      </c>
      <c r="E37" s="55" t="s">
        <v>101</v>
      </c>
      <c r="F37" s="47" t="s">
        <v>46</v>
      </c>
      <c r="G37" s="63">
        <v>3120</v>
      </c>
      <c r="H37" s="64"/>
      <c r="I37" s="47">
        <v>1</v>
      </c>
      <c r="J37" s="46">
        <v>46</v>
      </c>
      <c r="K37" s="46">
        <f t="shared" si="0"/>
        <v>143.52000000000001</v>
      </c>
      <c r="L37" s="46">
        <f t="shared" si="6"/>
        <v>73.338720000000009</v>
      </c>
      <c r="M37" s="46">
        <f t="shared" si="5"/>
        <v>4305.6000000000004</v>
      </c>
      <c r="N37" s="24" t="s">
        <v>0</v>
      </c>
      <c r="O37" s="98"/>
      <c r="P37" s="98"/>
      <c r="Q37" s="98"/>
      <c r="R37" s="98"/>
      <c r="S37" s="99"/>
      <c r="T37" s="100"/>
      <c r="U37" s="101"/>
      <c r="V37" s="101"/>
      <c r="W37" s="101"/>
      <c r="X37" s="101"/>
      <c r="Y37" s="59">
        <v>3120</v>
      </c>
      <c r="Z37" s="60"/>
      <c r="AA37" s="102"/>
      <c r="AB37" s="102"/>
      <c r="AC37" s="39">
        <f t="shared" si="2"/>
        <v>0</v>
      </c>
      <c r="AD37" s="39">
        <f t="shared" si="7"/>
        <v>0</v>
      </c>
      <c r="AE37" s="39">
        <f t="shared" si="4"/>
        <v>0</v>
      </c>
    </row>
    <row r="38" spans="1:31" ht="27" customHeight="1" x14ac:dyDescent="0.4">
      <c r="A38" s="61">
        <v>33</v>
      </c>
      <c r="B38" s="62"/>
      <c r="C38" s="55" t="s">
        <v>28</v>
      </c>
      <c r="D38" s="55" t="s">
        <v>102</v>
      </c>
      <c r="E38" s="55" t="s">
        <v>68</v>
      </c>
      <c r="F38" s="47" t="s">
        <v>196</v>
      </c>
      <c r="G38" s="63">
        <v>3120</v>
      </c>
      <c r="H38" s="64"/>
      <c r="I38" s="47">
        <v>8</v>
      </c>
      <c r="J38" s="46">
        <v>100</v>
      </c>
      <c r="K38" s="46">
        <f t="shared" si="0"/>
        <v>2496</v>
      </c>
      <c r="L38" s="46">
        <f t="shared" si="6"/>
        <v>1275.4560000000001</v>
      </c>
      <c r="M38" s="46">
        <f t="shared" si="5"/>
        <v>74880</v>
      </c>
      <c r="N38" s="24" t="s">
        <v>0</v>
      </c>
      <c r="O38" s="98"/>
      <c r="P38" s="98"/>
      <c r="Q38" s="98"/>
      <c r="R38" s="98"/>
      <c r="S38" s="99"/>
      <c r="T38" s="100"/>
      <c r="U38" s="101"/>
      <c r="V38" s="101"/>
      <c r="W38" s="101"/>
      <c r="X38" s="101"/>
      <c r="Y38" s="59">
        <v>3120</v>
      </c>
      <c r="Z38" s="60"/>
      <c r="AA38" s="102"/>
      <c r="AB38" s="102"/>
      <c r="AC38" s="39">
        <f t="shared" si="2"/>
        <v>0</v>
      </c>
      <c r="AD38" s="39">
        <f t="shared" si="7"/>
        <v>0</v>
      </c>
      <c r="AE38" s="39">
        <f t="shared" si="4"/>
        <v>0</v>
      </c>
    </row>
    <row r="39" spans="1:31" ht="27" customHeight="1" x14ac:dyDescent="0.4">
      <c r="A39" s="61">
        <v>34</v>
      </c>
      <c r="B39" s="62"/>
      <c r="C39" s="55" t="s">
        <v>28</v>
      </c>
      <c r="D39" s="55" t="s">
        <v>103</v>
      </c>
      <c r="E39" s="55" t="s">
        <v>68</v>
      </c>
      <c r="F39" s="47" t="s">
        <v>196</v>
      </c>
      <c r="G39" s="63">
        <v>3120</v>
      </c>
      <c r="H39" s="64"/>
      <c r="I39" s="47">
        <v>2</v>
      </c>
      <c r="J39" s="46">
        <v>100</v>
      </c>
      <c r="K39" s="46">
        <f t="shared" si="0"/>
        <v>624</v>
      </c>
      <c r="L39" s="46">
        <f t="shared" si="6"/>
        <v>318.86400000000003</v>
      </c>
      <c r="M39" s="46">
        <f t="shared" si="5"/>
        <v>18720</v>
      </c>
      <c r="N39" s="24" t="s">
        <v>0</v>
      </c>
      <c r="O39" s="98"/>
      <c r="P39" s="98"/>
      <c r="Q39" s="98"/>
      <c r="R39" s="98"/>
      <c r="S39" s="99"/>
      <c r="T39" s="100"/>
      <c r="U39" s="101"/>
      <c r="V39" s="101"/>
      <c r="W39" s="101"/>
      <c r="X39" s="101"/>
      <c r="Y39" s="59">
        <v>3120</v>
      </c>
      <c r="Z39" s="60"/>
      <c r="AA39" s="102"/>
      <c r="AB39" s="102"/>
      <c r="AC39" s="39">
        <f t="shared" si="2"/>
        <v>0</v>
      </c>
      <c r="AD39" s="39">
        <f t="shared" si="7"/>
        <v>0</v>
      </c>
      <c r="AE39" s="39">
        <f t="shared" si="4"/>
        <v>0</v>
      </c>
    </row>
    <row r="40" spans="1:31" ht="27" customHeight="1" x14ac:dyDescent="0.4">
      <c r="A40" s="61">
        <v>35</v>
      </c>
      <c r="B40" s="62"/>
      <c r="C40" s="55" t="s">
        <v>28</v>
      </c>
      <c r="D40" s="55" t="s">
        <v>67</v>
      </c>
      <c r="E40" s="55" t="s">
        <v>68</v>
      </c>
      <c r="F40" s="47" t="s">
        <v>196</v>
      </c>
      <c r="G40" s="63">
        <v>3120</v>
      </c>
      <c r="H40" s="64"/>
      <c r="I40" s="47">
        <v>3</v>
      </c>
      <c r="J40" s="46">
        <v>100</v>
      </c>
      <c r="K40" s="46">
        <f t="shared" si="0"/>
        <v>936</v>
      </c>
      <c r="L40" s="46">
        <f t="shared" si="6"/>
        <v>478.29599999999999</v>
      </c>
      <c r="M40" s="46">
        <f t="shared" si="5"/>
        <v>28080</v>
      </c>
      <c r="N40" s="24" t="s">
        <v>0</v>
      </c>
      <c r="O40" s="98"/>
      <c r="P40" s="98"/>
      <c r="Q40" s="98"/>
      <c r="R40" s="98"/>
      <c r="S40" s="99"/>
      <c r="T40" s="100"/>
      <c r="U40" s="101"/>
      <c r="V40" s="101"/>
      <c r="W40" s="101"/>
      <c r="X40" s="101"/>
      <c r="Y40" s="59">
        <v>3120</v>
      </c>
      <c r="Z40" s="60"/>
      <c r="AA40" s="102"/>
      <c r="AB40" s="102"/>
      <c r="AC40" s="39">
        <f t="shared" si="2"/>
        <v>0</v>
      </c>
      <c r="AD40" s="49">
        <f t="shared" ref="AD40:AD103" si="8">AC40*0.511</f>
        <v>0</v>
      </c>
      <c r="AE40" s="49">
        <f t="shared" ref="AE40:AE103" si="9">AC40*30</f>
        <v>0</v>
      </c>
    </row>
    <row r="41" spans="1:31" ht="27" customHeight="1" x14ac:dyDescent="0.4">
      <c r="A41" s="61">
        <v>36</v>
      </c>
      <c r="B41" s="62"/>
      <c r="C41" s="55" t="s">
        <v>28</v>
      </c>
      <c r="D41" s="55" t="s">
        <v>104</v>
      </c>
      <c r="E41" s="55" t="s">
        <v>105</v>
      </c>
      <c r="F41" s="47" t="s">
        <v>199</v>
      </c>
      <c r="G41" s="63">
        <v>3120</v>
      </c>
      <c r="H41" s="64"/>
      <c r="I41" s="47">
        <v>12</v>
      </c>
      <c r="J41" s="46">
        <v>415</v>
      </c>
      <c r="K41" s="46">
        <f t="shared" si="0"/>
        <v>15537.6</v>
      </c>
      <c r="L41" s="46">
        <f t="shared" si="6"/>
        <v>7939.7136</v>
      </c>
      <c r="M41" s="46">
        <f t="shared" si="5"/>
        <v>466128</v>
      </c>
      <c r="N41" s="24" t="s">
        <v>0</v>
      </c>
      <c r="O41" s="98"/>
      <c r="P41" s="98"/>
      <c r="Q41" s="98"/>
      <c r="R41" s="98"/>
      <c r="S41" s="99"/>
      <c r="T41" s="100"/>
      <c r="U41" s="101"/>
      <c r="V41" s="101"/>
      <c r="W41" s="101"/>
      <c r="X41" s="101"/>
      <c r="Y41" s="59">
        <v>3120</v>
      </c>
      <c r="Z41" s="60"/>
      <c r="AA41" s="102"/>
      <c r="AB41" s="102"/>
      <c r="AC41" s="39">
        <f t="shared" si="2"/>
        <v>0</v>
      </c>
      <c r="AD41" s="49">
        <f t="shared" si="8"/>
        <v>0</v>
      </c>
      <c r="AE41" s="49">
        <f t="shared" si="9"/>
        <v>0</v>
      </c>
    </row>
    <row r="42" spans="1:31" ht="27" customHeight="1" x14ac:dyDescent="0.4">
      <c r="A42" s="61">
        <v>37</v>
      </c>
      <c r="B42" s="62"/>
      <c r="C42" s="55" t="s">
        <v>28</v>
      </c>
      <c r="D42" s="55" t="s">
        <v>106</v>
      </c>
      <c r="E42" s="55" t="s">
        <v>68</v>
      </c>
      <c r="F42" s="47" t="s">
        <v>196</v>
      </c>
      <c r="G42" s="63">
        <v>3120</v>
      </c>
      <c r="H42" s="64"/>
      <c r="I42" s="47">
        <v>4</v>
      </c>
      <c r="J42" s="46">
        <v>100</v>
      </c>
      <c r="K42" s="46">
        <f t="shared" si="0"/>
        <v>1248</v>
      </c>
      <c r="L42" s="46">
        <f t="shared" si="6"/>
        <v>637.72800000000007</v>
      </c>
      <c r="M42" s="46">
        <f t="shared" si="5"/>
        <v>37440</v>
      </c>
      <c r="N42" s="24" t="s">
        <v>0</v>
      </c>
      <c r="O42" s="98"/>
      <c r="P42" s="98"/>
      <c r="Q42" s="98"/>
      <c r="R42" s="98"/>
      <c r="S42" s="99"/>
      <c r="T42" s="100"/>
      <c r="U42" s="101"/>
      <c r="V42" s="101"/>
      <c r="W42" s="101"/>
      <c r="X42" s="101"/>
      <c r="Y42" s="59">
        <v>3120</v>
      </c>
      <c r="Z42" s="60"/>
      <c r="AA42" s="102"/>
      <c r="AB42" s="102"/>
      <c r="AC42" s="39">
        <f t="shared" si="2"/>
        <v>0</v>
      </c>
      <c r="AD42" s="49">
        <f t="shared" si="8"/>
        <v>0</v>
      </c>
      <c r="AE42" s="49">
        <f t="shared" si="9"/>
        <v>0</v>
      </c>
    </row>
    <row r="43" spans="1:31" ht="27" customHeight="1" x14ac:dyDescent="0.4">
      <c r="A43" s="61">
        <v>38</v>
      </c>
      <c r="B43" s="62"/>
      <c r="C43" s="55" t="s">
        <v>28</v>
      </c>
      <c r="D43" s="55" t="s">
        <v>71</v>
      </c>
      <c r="E43" s="55" t="s">
        <v>70</v>
      </c>
      <c r="F43" s="47" t="s">
        <v>47</v>
      </c>
      <c r="G43" s="63">
        <v>3120</v>
      </c>
      <c r="H43" s="64"/>
      <c r="I43" s="47">
        <v>81</v>
      </c>
      <c r="J43" s="46">
        <v>45</v>
      </c>
      <c r="K43" s="46">
        <f t="shared" si="0"/>
        <v>11372.4</v>
      </c>
      <c r="L43" s="46">
        <f t="shared" si="6"/>
        <v>5811.2964000000002</v>
      </c>
      <c r="M43" s="46">
        <f t="shared" si="5"/>
        <v>341172</v>
      </c>
      <c r="N43" s="24" t="s">
        <v>0</v>
      </c>
      <c r="O43" s="98"/>
      <c r="P43" s="98"/>
      <c r="Q43" s="98"/>
      <c r="R43" s="98"/>
      <c r="S43" s="99"/>
      <c r="T43" s="100"/>
      <c r="U43" s="101"/>
      <c r="V43" s="101"/>
      <c r="W43" s="101"/>
      <c r="X43" s="101"/>
      <c r="Y43" s="59">
        <v>3120</v>
      </c>
      <c r="Z43" s="60"/>
      <c r="AA43" s="102"/>
      <c r="AB43" s="102"/>
      <c r="AC43" s="39">
        <f t="shared" si="2"/>
        <v>0</v>
      </c>
      <c r="AD43" s="49">
        <f t="shared" si="8"/>
        <v>0</v>
      </c>
      <c r="AE43" s="49">
        <f t="shared" si="9"/>
        <v>0</v>
      </c>
    </row>
    <row r="44" spans="1:31" ht="27" customHeight="1" x14ac:dyDescent="0.4">
      <c r="A44" s="61">
        <v>39</v>
      </c>
      <c r="B44" s="62"/>
      <c r="C44" s="55" t="s">
        <v>28</v>
      </c>
      <c r="D44" s="55" t="s">
        <v>107</v>
      </c>
      <c r="E44" s="55" t="s">
        <v>73</v>
      </c>
      <c r="F44" s="47" t="s">
        <v>46</v>
      </c>
      <c r="G44" s="63">
        <v>3120</v>
      </c>
      <c r="H44" s="64"/>
      <c r="I44" s="47">
        <v>1</v>
      </c>
      <c r="J44" s="46">
        <v>46</v>
      </c>
      <c r="K44" s="46">
        <f t="shared" si="0"/>
        <v>143.52000000000001</v>
      </c>
      <c r="L44" s="46">
        <f t="shared" si="6"/>
        <v>73.338720000000009</v>
      </c>
      <c r="M44" s="46">
        <f t="shared" si="5"/>
        <v>4305.6000000000004</v>
      </c>
      <c r="N44" s="24" t="s">
        <v>0</v>
      </c>
      <c r="O44" s="98"/>
      <c r="P44" s="98"/>
      <c r="Q44" s="98"/>
      <c r="R44" s="98"/>
      <c r="S44" s="99"/>
      <c r="T44" s="100"/>
      <c r="U44" s="101"/>
      <c r="V44" s="101"/>
      <c r="W44" s="101"/>
      <c r="X44" s="101"/>
      <c r="Y44" s="59">
        <v>3120</v>
      </c>
      <c r="Z44" s="60"/>
      <c r="AA44" s="102"/>
      <c r="AB44" s="102"/>
      <c r="AC44" s="39">
        <f t="shared" si="2"/>
        <v>0</v>
      </c>
      <c r="AD44" s="49">
        <f t="shared" si="8"/>
        <v>0</v>
      </c>
      <c r="AE44" s="49">
        <f t="shared" si="9"/>
        <v>0</v>
      </c>
    </row>
    <row r="45" spans="1:31" ht="27" customHeight="1" x14ac:dyDescent="0.4">
      <c r="A45" s="61">
        <v>40</v>
      </c>
      <c r="B45" s="62"/>
      <c r="C45" s="55" t="s">
        <v>28</v>
      </c>
      <c r="D45" s="55" t="s">
        <v>107</v>
      </c>
      <c r="E45" s="55" t="s">
        <v>74</v>
      </c>
      <c r="F45" s="47" t="s">
        <v>46</v>
      </c>
      <c r="G45" s="63">
        <v>3120</v>
      </c>
      <c r="H45" s="64"/>
      <c r="I45" s="47">
        <v>2</v>
      </c>
      <c r="J45" s="46">
        <v>46</v>
      </c>
      <c r="K45" s="46">
        <f t="shared" si="0"/>
        <v>287.04000000000002</v>
      </c>
      <c r="L45" s="46">
        <f t="shared" si="6"/>
        <v>146.67744000000002</v>
      </c>
      <c r="M45" s="46">
        <f t="shared" si="5"/>
        <v>8611.2000000000007</v>
      </c>
      <c r="N45" s="24" t="s">
        <v>0</v>
      </c>
      <c r="O45" s="98"/>
      <c r="P45" s="98"/>
      <c r="Q45" s="98"/>
      <c r="R45" s="98"/>
      <c r="S45" s="99"/>
      <c r="T45" s="100"/>
      <c r="U45" s="101"/>
      <c r="V45" s="101"/>
      <c r="W45" s="101"/>
      <c r="X45" s="101"/>
      <c r="Y45" s="59">
        <v>3120</v>
      </c>
      <c r="Z45" s="60"/>
      <c r="AA45" s="102"/>
      <c r="AB45" s="102"/>
      <c r="AC45" s="39">
        <f t="shared" si="2"/>
        <v>0</v>
      </c>
      <c r="AD45" s="49">
        <f t="shared" si="8"/>
        <v>0</v>
      </c>
      <c r="AE45" s="49">
        <f t="shared" si="9"/>
        <v>0</v>
      </c>
    </row>
    <row r="46" spans="1:31" ht="27" customHeight="1" x14ac:dyDescent="0.4">
      <c r="A46" s="61">
        <v>41</v>
      </c>
      <c r="B46" s="62"/>
      <c r="C46" s="55" t="s">
        <v>28</v>
      </c>
      <c r="D46" s="55" t="s">
        <v>108</v>
      </c>
      <c r="E46" s="55" t="s">
        <v>109</v>
      </c>
      <c r="F46" s="47" t="s">
        <v>2</v>
      </c>
      <c r="G46" s="63">
        <v>3120</v>
      </c>
      <c r="H46" s="64"/>
      <c r="I46" s="47">
        <v>2</v>
      </c>
      <c r="J46" s="46">
        <v>22</v>
      </c>
      <c r="K46" s="46">
        <f t="shared" si="0"/>
        <v>137.28</v>
      </c>
      <c r="L46" s="46">
        <f t="shared" si="6"/>
        <v>70.150080000000003</v>
      </c>
      <c r="M46" s="46">
        <f t="shared" si="5"/>
        <v>4118.3999999999996</v>
      </c>
      <c r="N46" s="24" t="s">
        <v>0</v>
      </c>
      <c r="O46" s="98"/>
      <c r="P46" s="98"/>
      <c r="Q46" s="98"/>
      <c r="R46" s="98"/>
      <c r="S46" s="99"/>
      <c r="T46" s="100"/>
      <c r="U46" s="101"/>
      <c r="V46" s="101"/>
      <c r="W46" s="101"/>
      <c r="X46" s="101"/>
      <c r="Y46" s="59">
        <v>3120</v>
      </c>
      <c r="Z46" s="60"/>
      <c r="AA46" s="102"/>
      <c r="AB46" s="102"/>
      <c r="AC46" s="39">
        <f t="shared" si="2"/>
        <v>0</v>
      </c>
      <c r="AD46" s="49">
        <f t="shared" si="8"/>
        <v>0</v>
      </c>
      <c r="AE46" s="49">
        <f t="shared" si="9"/>
        <v>0</v>
      </c>
    </row>
    <row r="47" spans="1:31" ht="27" customHeight="1" x14ac:dyDescent="0.4">
      <c r="A47" s="61">
        <v>42</v>
      </c>
      <c r="B47" s="62"/>
      <c r="C47" s="55" t="s">
        <v>28</v>
      </c>
      <c r="D47" s="55" t="s">
        <v>110</v>
      </c>
      <c r="E47" s="55" t="s">
        <v>73</v>
      </c>
      <c r="F47" s="47" t="s">
        <v>46</v>
      </c>
      <c r="G47" s="63">
        <v>3120</v>
      </c>
      <c r="H47" s="64"/>
      <c r="I47" s="47">
        <v>1</v>
      </c>
      <c r="J47" s="46">
        <v>46</v>
      </c>
      <c r="K47" s="46">
        <f t="shared" si="0"/>
        <v>143.52000000000001</v>
      </c>
      <c r="L47" s="46">
        <f t="shared" si="6"/>
        <v>73.338720000000009</v>
      </c>
      <c r="M47" s="46">
        <f t="shared" si="5"/>
        <v>4305.6000000000004</v>
      </c>
      <c r="N47" s="24" t="s">
        <v>0</v>
      </c>
      <c r="O47" s="98"/>
      <c r="P47" s="98"/>
      <c r="Q47" s="98"/>
      <c r="R47" s="98"/>
      <c r="S47" s="99"/>
      <c r="T47" s="100"/>
      <c r="U47" s="101"/>
      <c r="V47" s="101"/>
      <c r="W47" s="101"/>
      <c r="X47" s="101"/>
      <c r="Y47" s="59">
        <v>3120</v>
      </c>
      <c r="Z47" s="60"/>
      <c r="AA47" s="102"/>
      <c r="AB47" s="102"/>
      <c r="AC47" s="39">
        <f t="shared" si="2"/>
        <v>0</v>
      </c>
      <c r="AD47" s="49">
        <f t="shared" si="8"/>
        <v>0</v>
      </c>
      <c r="AE47" s="49">
        <f t="shared" si="9"/>
        <v>0</v>
      </c>
    </row>
    <row r="48" spans="1:31" ht="27" customHeight="1" x14ac:dyDescent="0.4">
      <c r="A48" s="61">
        <v>43</v>
      </c>
      <c r="B48" s="62"/>
      <c r="C48" s="55" t="s">
        <v>28</v>
      </c>
      <c r="D48" s="55" t="s">
        <v>111</v>
      </c>
      <c r="E48" s="55" t="s">
        <v>112</v>
      </c>
      <c r="F48" s="47" t="s">
        <v>2</v>
      </c>
      <c r="G48" s="63">
        <v>3120</v>
      </c>
      <c r="H48" s="64"/>
      <c r="I48" s="47">
        <v>1</v>
      </c>
      <c r="J48" s="46">
        <v>22</v>
      </c>
      <c r="K48" s="46">
        <f t="shared" si="0"/>
        <v>68.64</v>
      </c>
      <c r="L48" s="46">
        <f t="shared" si="6"/>
        <v>35.075040000000001</v>
      </c>
      <c r="M48" s="46">
        <f t="shared" si="5"/>
        <v>2059.1999999999998</v>
      </c>
      <c r="N48" s="24" t="s">
        <v>0</v>
      </c>
      <c r="O48" s="98"/>
      <c r="P48" s="98"/>
      <c r="Q48" s="98"/>
      <c r="R48" s="98"/>
      <c r="S48" s="99"/>
      <c r="T48" s="100"/>
      <c r="U48" s="101"/>
      <c r="V48" s="101"/>
      <c r="W48" s="101"/>
      <c r="X48" s="101"/>
      <c r="Y48" s="59">
        <v>3120</v>
      </c>
      <c r="Z48" s="60"/>
      <c r="AA48" s="102"/>
      <c r="AB48" s="102"/>
      <c r="AC48" s="39">
        <f t="shared" si="2"/>
        <v>0</v>
      </c>
      <c r="AD48" s="49">
        <f t="shared" si="8"/>
        <v>0</v>
      </c>
      <c r="AE48" s="49">
        <f t="shared" si="9"/>
        <v>0</v>
      </c>
    </row>
    <row r="49" spans="1:31" ht="27" customHeight="1" x14ac:dyDescent="0.4">
      <c r="A49" s="61">
        <v>44</v>
      </c>
      <c r="B49" s="62"/>
      <c r="C49" s="55" t="s">
        <v>28</v>
      </c>
      <c r="D49" s="55" t="s">
        <v>113</v>
      </c>
      <c r="E49" s="55" t="s">
        <v>85</v>
      </c>
      <c r="F49" s="47" t="s">
        <v>46</v>
      </c>
      <c r="G49" s="63">
        <v>3120</v>
      </c>
      <c r="H49" s="64"/>
      <c r="I49" s="47">
        <v>6</v>
      </c>
      <c r="J49" s="46">
        <v>46</v>
      </c>
      <c r="K49" s="46">
        <f t="shared" si="0"/>
        <v>861.12</v>
      </c>
      <c r="L49" s="46">
        <f t="shared" si="6"/>
        <v>440.03232000000003</v>
      </c>
      <c r="M49" s="46">
        <f t="shared" si="5"/>
        <v>25833.599999999999</v>
      </c>
      <c r="N49" s="24" t="s">
        <v>0</v>
      </c>
      <c r="O49" s="98"/>
      <c r="P49" s="98"/>
      <c r="Q49" s="98"/>
      <c r="R49" s="98"/>
      <c r="S49" s="99"/>
      <c r="T49" s="100"/>
      <c r="U49" s="101"/>
      <c r="V49" s="101"/>
      <c r="W49" s="101"/>
      <c r="X49" s="101"/>
      <c r="Y49" s="59">
        <v>3120</v>
      </c>
      <c r="Z49" s="60"/>
      <c r="AA49" s="102"/>
      <c r="AB49" s="102"/>
      <c r="AC49" s="39">
        <f t="shared" si="2"/>
        <v>0</v>
      </c>
      <c r="AD49" s="49">
        <f t="shared" si="8"/>
        <v>0</v>
      </c>
      <c r="AE49" s="49">
        <f t="shared" si="9"/>
        <v>0</v>
      </c>
    </row>
    <row r="50" spans="1:31" ht="27" customHeight="1" x14ac:dyDescent="0.4">
      <c r="A50" s="61">
        <v>45</v>
      </c>
      <c r="B50" s="62"/>
      <c r="C50" s="55" t="s">
        <v>28</v>
      </c>
      <c r="D50" s="55" t="s">
        <v>114</v>
      </c>
      <c r="E50" s="55" t="s">
        <v>85</v>
      </c>
      <c r="F50" s="47" t="s">
        <v>46</v>
      </c>
      <c r="G50" s="63">
        <v>3120</v>
      </c>
      <c r="H50" s="64"/>
      <c r="I50" s="47">
        <v>2</v>
      </c>
      <c r="J50" s="46">
        <v>46</v>
      </c>
      <c r="K50" s="46">
        <f t="shared" si="0"/>
        <v>287.04000000000002</v>
      </c>
      <c r="L50" s="46">
        <f t="shared" si="6"/>
        <v>146.67744000000002</v>
      </c>
      <c r="M50" s="46">
        <f t="shared" si="5"/>
        <v>8611.2000000000007</v>
      </c>
      <c r="N50" s="24" t="s">
        <v>0</v>
      </c>
      <c r="O50" s="98"/>
      <c r="P50" s="98"/>
      <c r="Q50" s="98"/>
      <c r="R50" s="98"/>
      <c r="S50" s="99"/>
      <c r="T50" s="100"/>
      <c r="U50" s="101"/>
      <c r="V50" s="101"/>
      <c r="W50" s="101"/>
      <c r="X50" s="101"/>
      <c r="Y50" s="59">
        <v>3120</v>
      </c>
      <c r="Z50" s="60"/>
      <c r="AA50" s="102"/>
      <c r="AB50" s="102"/>
      <c r="AC50" s="39">
        <f t="shared" si="2"/>
        <v>0</v>
      </c>
      <c r="AD50" s="49">
        <f t="shared" si="8"/>
        <v>0</v>
      </c>
      <c r="AE50" s="49">
        <f t="shared" si="9"/>
        <v>0</v>
      </c>
    </row>
    <row r="51" spans="1:31" ht="27" customHeight="1" x14ac:dyDescent="0.4">
      <c r="A51" s="61">
        <v>46</v>
      </c>
      <c r="B51" s="62"/>
      <c r="C51" s="55" t="s">
        <v>28</v>
      </c>
      <c r="D51" s="55" t="s">
        <v>115</v>
      </c>
      <c r="E51" s="55" t="s">
        <v>76</v>
      </c>
      <c r="F51" s="47" t="s">
        <v>46</v>
      </c>
      <c r="G51" s="63">
        <v>3120</v>
      </c>
      <c r="H51" s="64"/>
      <c r="I51" s="47">
        <v>2</v>
      </c>
      <c r="J51" s="46">
        <v>46</v>
      </c>
      <c r="K51" s="46">
        <f t="shared" si="0"/>
        <v>287.04000000000002</v>
      </c>
      <c r="L51" s="46">
        <f t="shared" si="6"/>
        <v>146.67744000000002</v>
      </c>
      <c r="M51" s="46">
        <f t="shared" si="5"/>
        <v>8611.2000000000007</v>
      </c>
      <c r="N51" s="24" t="s">
        <v>0</v>
      </c>
      <c r="O51" s="98"/>
      <c r="P51" s="98"/>
      <c r="Q51" s="98"/>
      <c r="R51" s="98"/>
      <c r="S51" s="99"/>
      <c r="T51" s="100"/>
      <c r="U51" s="101"/>
      <c r="V51" s="101"/>
      <c r="W51" s="101"/>
      <c r="X51" s="101"/>
      <c r="Y51" s="59">
        <v>3120</v>
      </c>
      <c r="Z51" s="60"/>
      <c r="AA51" s="102"/>
      <c r="AB51" s="102"/>
      <c r="AC51" s="39">
        <f t="shared" si="2"/>
        <v>0</v>
      </c>
      <c r="AD51" s="49">
        <f t="shared" si="8"/>
        <v>0</v>
      </c>
      <c r="AE51" s="49">
        <f t="shared" si="9"/>
        <v>0</v>
      </c>
    </row>
    <row r="52" spans="1:31" ht="27" customHeight="1" x14ac:dyDescent="0.4">
      <c r="A52" s="61">
        <v>47</v>
      </c>
      <c r="B52" s="62"/>
      <c r="C52" s="55" t="s">
        <v>28</v>
      </c>
      <c r="D52" s="55" t="s">
        <v>116</v>
      </c>
      <c r="E52" s="55" t="s">
        <v>117</v>
      </c>
      <c r="F52" s="47" t="s">
        <v>46</v>
      </c>
      <c r="G52" s="63">
        <v>3120</v>
      </c>
      <c r="H52" s="64"/>
      <c r="I52" s="47">
        <v>24</v>
      </c>
      <c r="J52" s="46">
        <v>46</v>
      </c>
      <c r="K52" s="46">
        <f t="shared" si="0"/>
        <v>3444.48</v>
      </c>
      <c r="L52" s="46">
        <f t="shared" si="6"/>
        <v>1760.1292800000001</v>
      </c>
      <c r="M52" s="46">
        <f t="shared" si="5"/>
        <v>103334.39999999999</v>
      </c>
      <c r="N52" s="24" t="s">
        <v>0</v>
      </c>
      <c r="O52" s="98"/>
      <c r="P52" s="98"/>
      <c r="Q52" s="98"/>
      <c r="R52" s="98"/>
      <c r="S52" s="99"/>
      <c r="T52" s="100"/>
      <c r="U52" s="101"/>
      <c r="V52" s="101"/>
      <c r="W52" s="101"/>
      <c r="X52" s="101"/>
      <c r="Y52" s="59">
        <v>3120</v>
      </c>
      <c r="Z52" s="60"/>
      <c r="AA52" s="102"/>
      <c r="AB52" s="102"/>
      <c r="AC52" s="39">
        <f t="shared" si="2"/>
        <v>0</v>
      </c>
      <c r="AD52" s="49">
        <f t="shared" si="8"/>
        <v>0</v>
      </c>
      <c r="AE52" s="49">
        <f t="shared" si="9"/>
        <v>0</v>
      </c>
    </row>
    <row r="53" spans="1:31" ht="27" customHeight="1" x14ac:dyDescent="0.4">
      <c r="A53" s="61">
        <v>48</v>
      </c>
      <c r="B53" s="62"/>
      <c r="C53" s="55" t="s">
        <v>28</v>
      </c>
      <c r="D53" s="55" t="s">
        <v>118</v>
      </c>
      <c r="E53" s="55" t="s">
        <v>101</v>
      </c>
      <c r="F53" s="47" t="s">
        <v>46</v>
      </c>
      <c r="G53" s="63">
        <v>3120</v>
      </c>
      <c r="H53" s="64"/>
      <c r="I53" s="47">
        <v>1</v>
      </c>
      <c r="J53" s="46">
        <v>46</v>
      </c>
      <c r="K53" s="46">
        <f t="shared" si="0"/>
        <v>143.52000000000001</v>
      </c>
      <c r="L53" s="46">
        <f t="shared" si="6"/>
        <v>73.338720000000009</v>
      </c>
      <c r="M53" s="46">
        <f t="shared" si="5"/>
        <v>4305.6000000000004</v>
      </c>
      <c r="N53" s="24" t="s">
        <v>0</v>
      </c>
      <c r="O53" s="98"/>
      <c r="P53" s="98"/>
      <c r="Q53" s="98"/>
      <c r="R53" s="98"/>
      <c r="S53" s="99"/>
      <c r="T53" s="100"/>
      <c r="U53" s="101"/>
      <c r="V53" s="101"/>
      <c r="W53" s="101"/>
      <c r="X53" s="101"/>
      <c r="Y53" s="59">
        <v>3120</v>
      </c>
      <c r="Z53" s="60"/>
      <c r="AA53" s="102"/>
      <c r="AB53" s="102"/>
      <c r="AC53" s="39">
        <f t="shared" si="2"/>
        <v>0</v>
      </c>
      <c r="AD53" s="49">
        <f t="shared" si="8"/>
        <v>0</v>
      </c>
      <c r="AE53" s="49">
        <f t="shared" si="9"/>
        <v>0</v>
      </c>
    </row>
    <row r="54" spans="1:31" ht="27" customHeight="1" x14ac:dyDescent="0.4">
      <c r="A54" s="61">
        <v>49</v>
      </c>
      <c r="B54" s="62"/>
      <c r="C54" s="55" t="s">
        <v>28</v>
      </c>
      <c r="D54" s="55" t="s">
        <v>88</v>
      </c>
      <c r="E54" s="55" t="s">
        <v>73</v>
      </c>
      <c r="F54" s="47" t="s">
        <v>46</v>
      </c>
      <c r="G54" s="63">
        <v>3120</v>
      </c>
      <c r="H54" s="64"/>
      <c r="I54" s="47">
        <v>2</v>
      </c>
      <c r="J54" s="46">
        <v>46</v>
      </c>
      <c r="K54" s="46">
        <f t="shared" si="0"/>
        <v>287.04000000000002</v>
      </c>
      <c r="L54" s="46">
        <f t="shared" si="6"/>
        <v>146.67744000000002</v>
      </c>
      <c r="M54" s="46">
        <f t="shared" si="5"/>
        <v>8611.2000000000007</v>
      </c>
      <c r="N54" s="24" t="s">
        <v>0</v>
      </c>
      <c r="O54" s="98"/>
      <c r="P54" s="98"/>
      <c r="Q54" s="98"/>
      <c r="R54" s="98"/>
      <c r="S54" s="99"/>
      <c r="T54" s="100"/>
      <c r="U54" s="101"/>
      <c r="V54" s="101"/>
      <c r="W54" s="101"/>
      <c r="X54" s="101"/>
      <c r="Y54" s="59">
        <v>3120</v>
      </c>
      <c r="Z54" s="60"/>
      <c r="AA54" s="102"/>
      <c r="AB54" s="102"/>
      <c r="AC54" s="39">
        <f t="shared" si="2"/>
        <v>0</v>
      </c>
      <c r="AD54" s="49">
        <f t="shared" si="8"/>
        <v>0</v>
      </c>
      <c r="AE54" s="49">
        <f t="shared" si="9"/>
        <v>0</v>
      </c>
    </row>
    <row r="55" spans="1:31" ht="27" customHeight="1" x14ac:dyDescent="0.4">
      <c r="A55" s="61">
        <v>50</v>
      </c>
      <c r="B55" s="62"/>
      <c r="C55" s="55" t="s">
        <v>28</v>
      </c>
      <c r="D55" s="55" t="s">
        <v>119</v>
      </c>
      <c r="E55" s="55" t="s">
        <v>74</v>
      </c>
      <c r="F55" s="47" t="s">
        <v>46</v>
      </c>
      <c r="G55" s="63">
        <v>3120</v>
      </c>
      <c r="H55" s="64"/>
      <c r="I55" s="47">
        <v>4</v>
      </c>
      <c r="J55" s="46">
        <v>46</v>
      </c>
      <c r="K55" s="46">
        <f t="shared" si="0"/>
        <v>574.08000000000004</v>
      </c>
      <c r="L55" s="46">
        <f t="shared" si="6"/>
        <v>293.35488000000004</v>
      </c>
      <c r="M55" s="46">
        <f t="shared" si="5"/>
        <v>17222.400000000001</v>
      </c>
      <c r="N55" s="24" t="s">
        <v>0</v>
      </c>
      <c r="O55" s="98"/>
      <c r="P55" s="98"/>
      <c r="Q55" s="98"/>
      <c r="R55" s="98"/>
      <c r="S55" s="99"/>
      <c r="T55" s="100"/>
      <c r="U55" s="101"/>
      <c r="V55" s="101"/>
      <c r="W55" s="101"/>
      <c r="X55" s="101"/>
      <c r="Y55" s="59">
        <v>3120</v>
      </c>
      <c r="Z55" s="60"/>
      <c r="AA55" s="102"/>
      <c r="AB55" s="102"/>
      <c r="AC55" s="39">
        <f t="shared" si="2"/>
        <v>0</v>
      </c>
      <c r="AD55" s="49">
        <f t="shared" si="8"/>
        <v>0</v>
      </c>
      <c r="AE55" s="49">
        <f t="shared" si="9"/>
        <v>0</v>
      </c>
    </row>
    <row r="56" spans="1:31" ht="27" customHeight="1" x14ac:dyDescent="0.4">
      <c r="A56" s="61">
        <v>51</v>
      </c>
      <c r="B56" s="62"/>
      <c r="C56" s="55" t="s">
        <v>28</v>
      </c>
      <c r="D56" s="55" t="s">
        <v>83</v>
      </c>
      <c r="E56" s="55" t="s">
        <v>78</v>
      </c>
      <c r="F56" s="47" t="s">
        <v>46</v>
      </c>
      <c r="G56" s="63">
        <v>3120</v>
      </c>
      <c r="H56" s="64"/>
      <c r="I56" s="47">
        <v>44</v>
      </c>
      <c r="J56" s="46">
        <v>46</v>
      </c>
      <c r="K56" s="46">
        <f t="shared" si="0"/>
        <v>6314.88</v>
      </c>
      <c r="L56" s="46">
        <f t="shared" si="6"/>
        <v>3226.9036799999999</v>
      </c>
      <c r="M56" s="46">
        <f t="shared" si="5"/>
        <v>189446.39999999999</v>
      </c>
      <c r="N56" s="24" t="s">
        <v>0</v>
      </c>
      <c r="O56" s="98"/>
      <c r="P56" s="98"/>
      <c r="Q56" s="98"/>
      <c r="R56" s="98"/>
      <c r="S56" s="99"/>
      <c r="T56" s="100"/>
      <c r="U56" s="101"/>
      <c r="V56" s="101"/>
      <c r="W56" s="101"/>
      <c r="X56" s="101"/>
      <c r="Y56" s="59">
        <v>3120</v>
      </c>
      <c r="Z56" s="60"/>
      <c r="AA56" s="102"/>
      <c r="AB56" s="102"/>
      <c r="AC56" s="39">
        <f t="shared" si="2"/>
        <v>0</v>
      </c>
      <c r="AD56" s="49">
        <f t="shared" si="8"/>
        <v>0</v>
      </c>
      <c r="AE56" s="49">
        <f t="shared" si="9"/>
        <v>0</v>
      </c>
    </row>
    <row r="57" spans="1:31" ht="27" customHeight="1" x14ac:dyDescent="0.4">
      <c r="A57" s="61">
        <v>52</v>
      </c>
      <c r="B57" s="62"/>
      <c r="C57" s="55" t="s">
        <v>28</v>
      </c>
      <c r="D57" s="55" t="s">
        <v>83</v>
      </c>
      <c r="E57" s="55" t="s">
        <v>79</v>
      </c>
      <c r="F57" s="47" t="s">
        <v>197</v>
      </c>
      <c r="G57" s="63">
        <v>3120</v>
      </c>
      <c r="H57" s="64"/>
      <c r="I57" s="47">
        <v>4</v>
      </c>
      <c r="J57" s="46">
        <v>30</v>
      </c>
      <c r="K57" s="46">
        <f t="shared" si="0"/>
        <v>374.4</v>
      </c>
      <c r="L57" s="46">
        <f t="shared" si="6"/>
        <v>191.3184</v>
      </c>
      <c r="M57" s="46">
        <f t="shared" si="5"/>
        <v>11232</v>
      </c>
      <c r="N57" s="24" t="s">
        <v>0</v>
      </c>
      <c r="O57" s="98"/>
      <c r="P57" s="98"/>
      <c r="Q57" s="98"/>
      <c r="R57" s="98"/>
      <c r="S57" s="99"/>
      <c r="T57" s="100"/>
      <c r="U57" s="101"/>
      <c r="V57" s="101"/>
      <c r="W57" s="101"/>
      <c r="X57" s="101"/>
      <c r="Y57" s="59">
        <v>3120</v>
      </c>
      <c r="Z57" s="60"/>
      <c r="AA57" s="102"/>
      <c r="AB57" s="102"/>
      <c r="AC57" s="39">
        <f t="shared" si="2"/>
        <v>0</v>
      </c>
      <c r="AD57" s="49">
        <f t="shared" si="8"/>
        <v>0</v>
      </c>
      <c r="AE57" s="49">
        <f t="shared" si="9"/>
        <v>0</v>
      </c>
    </row>
    <row r="58" spans="1:31" ht="27" customHeight="1" x14ac:dyDescent="0.4">
      <c r="A58" s="61">
        <v>53</v>
      </c>
      <c r="B58" s="62"/>
      <c r="C58" s="55" t="s">
        <v>28</v>
      </c>
      <c r="D58" s="55" t="s">
        <v>120</v>
      </c>
      <c r="E58" s="55" t="s">
        <v>66</v>
      </c>
      <c r="F58" s="47" t="s">
        <v>46</v>
      </c>
      <c r="G58" s="63">
        <v>3120</v>
      </c>
      <c r="H58" s="64"/>
      <c r="I58" s="47">
        <v>9</v>
      </c>
      <c r="J58" s="46">
        <v>46</v>
      </c>
      <c r="K58" s="46">
        <f t="shared" si="0"/>
        <v>1291.68</v>
      </c>
      <c r="L58" s="46">
        <f t="shared" si="6"/>
        <v>660.04848000000004</v>
      </c>
      <c r="M58" s="46">
        <f t="shared" si="5"/>
        <v>38750.400000000001</v>
      </c>
      <c r="N58" s="24" t="s">
        <v>0</v>
      </c>
      <c r="O58" s="98"/>
      <c r="P58" s="98"/>
      <c r="Q58" s="98"/>
      <c r="R58" s="98"/>
      <c r="S58" s="99"/>
      <c r="T58" s="100"/>
      <c r="U58" s="101"/>
      <c r="V58" s="101"/>
      <c r="W58" s="101"/>
      <c r="X58" s="101"/>
      <c r="Y58" s="59">
        <v>3120</v>
      </c>
      <c r="Z58" s="60"/>
      <c r="AA58" s="102"/>
      <c r="AB58" s="102"/>
      <c r="AC58" s="39">
        <f t="shared" si="2"/>
        <v>0</v>
      </c>
      <c r="AD58" s="49">
        <f t="shared" si="8"/>
        <v>0</v>
      </c>
      <c r="AE58" s="49">
        <f t="shared" si="9"/>
        <v>0</v>
      </c>
    </row>
    <row r="59" spans="1:31" ht="27" customHeight="1" x14ac:dyDescent="0.4">
      <c r="A59" s="61">
        <v>54</v>
      </c>
      <c r="B59" s="62"/>
      <c r="C59" s="55" t="s">
        <v>28</v>
      </c>
      <c r="D59" s="55" t="s">
        <v>94</v>
      </c>
      <c r="E59" s="55" t="s">
        <v>78</v>
      </c>
      <c r="F59" s="47" t="s">
        <v>46</v>
      </c>
      <c r="G59" s="63">
        <v>3120</v>
      </c>
      <c r="H59" s="64"/>
      <c r="I59" s="47">
        <v>68</v>
      </c>
      <c r="J59" s="46">
        <v>46</v>
      </c>
      <c r="K59" s="46">
        <f t="shared" si="0"/>
        <v>9759.36</v>
      </c>
      <c r="L59" s="46">
        <f t="shared" si="6"/>
        <v>4987.0329600000005</v>
      </c>
      <c r="M59" s="46">
        <f t="shared" si="5"/>
        <v>292780.80000000005</v>
      </c>
      <c r="N59" s="24" t="s">
        <v>0</v>
      </c>
      <c r="O59" s="98"/>
      <c r="P59" s="98"/>
      <c r="Q59" s="98"/>
      <c r="R59" s="98"/>
      <c r="S59" s="99"/>
      <c r="T59" s="100"/>
      <c r="U59" s="101"/>
      <c r="V59" s="101"/>
      <c r="W59" s="101"/>
      <c r="X59" s="101"/>
      <c r="Y59" s="59">
        <v>3120</v>
      </c>
      <c r="Z59" s="60"/>
      <c r="AA59" s="102"/>
      <c r="AB59" s="102"/>
      <c r="AC59" s="39">
        <f t="shared" si="2"/>
        <v>0</v>
      </c>
      <c r="AD59" s="49">
        <f t="shared" si="8"/>
        <v>0</v>
      </c>
      <c r="AE59" s="49">
        <f t="shared" si="9"/>
        <v>0</v>
      </c>
    </row>
    <row r="60" spans="1:31" ht="27" customHeight="1" x14ac:dyDescent="0.4">
      <c r="A60" s="61">
        <v>55</v>
      </c>
      <c r="B60" s="62"/>
      <c r="C60" s="55" t="s">
        <v>28</v>
      </c>
      <c r="D60" s="55" t="s">
        <v>94</v>
      </c>
      <c r="E60" s="55" t="s">
        <v>79</v>
      </c>
      <c r="F60" s="47" t="s">
        <v>197</v>
      </c>
      <c r="G60" s="63">
        <v>3120</v>
      </c>
      <c r="H60" s="64"/>
      <c r="I60" s="47">
        <v>7</v>
      </c>
      <c r="J60" s="46">
        <v>30</v>
      </c>
      <c r="K60" s="46">
        <f t="shared" si="0"/>
        <v>655.20000000000005</v>
      </c>
      <c r="L60" s="46">
        <f t="shared" si="6"/>
        <v>334.80720000000002</v>
      </c>
      <c r="M60" s="46">
        <f t="shared" si="5"/>
        <v>19656</v>
      </c>
      <c r="N60" s="24" t="s">
        <v>0</v>
      </c>
      <c r="O60" s="98"/>
      <c r="P60" s="98"/>
      <c r="Q60" s="98"/>
      <c r="R60" s="98"/>
      <c r="S60" s="99"/>
      <c r="T60" s="100"/>
      <c r="U60" s="101"/>
      <c r="V60" s="101"/>
      <c r="W60" s="101"/>
      <c r="X60" s="101"/>
      <c r="Y60" s="59">
        <v>3120</v>
      </c>
      <c r="Z60" s="60"/>
      <c r="AA60" s="102"/>
      <c r="AB60" s="102"/>
      <c r="AC60" s="39">
        <f t="shared" si="2"/>
        <v>0</v>
      </c>
      <c r="AD60" s="49">
        <f t="shared" si="8"/>
        <v>0</v>
      </c>
      <c r="AE60" s="49">
        <f t="shared" si="9"/>
        <v>0</v>
      </c>
    </row>
    <row r="61" spans="1:31" ht="27" customHeight="1" x14ac:dyDescent="0.4">
      <c r="A61" s="61">
        <v>56</v>
      </c>
      <c r="B61" s="62"/>
      <c r="C61" s="55" t="s">
        <v>28</v>
      </c>
      <c r="D61" s="55" t="s">
        <v>121</v>
      </c>
      <c r="E61" s="55" t="s">
        <v>66</v>
      </c>
      <c r="F61" s="47" t="s">
        <v>46</v>
      </c>
      <c r="G61" s="63">
        <v>3120</v>
      </c>
      <c r="H61" s="64"/>
      <c r="I61" s="47">
        <v>25</v>
      </c>
      <c r="J61" s="46">
        <v>46</v>
      </c>
      <c r="K61" s="46">
        <f t="shared" si="0"/>
        <v>3588</v>
      </c>
      <c r="L61" s="46">
        <f t="shared" si="6"/>
        <v>1833.4680000000001</v>
      </c>
      <c r="M61" s="46">
        <f t="shared" si="5"/>
        <v>107640</v>
      </c>
      <c r="N61" s="24" t="s">
        <v>0</v>
      </c>
      <c r="O61" s="98"/>
      <c r="P61" s="98"/>
      <c r="Q61" s="98"/>
      <c r="R61" s="98"/>
      <c r="S61" s="99"/>
      <c r="T61" s="100"/>
      <c r="U61" s="101"/>
      <c r="V61" s="101"/>
      <c r="W61" s="101"/>
      <c r="X61" s="101"/>
      <c r="Y61" s="59">
        <v>3120</v>
      </c>
      <c r="Z61" s="60"/>
      <c r="AA61" s="102"/>
      <c r="AB61" s="102"/>
      <c r="AC61" s="39">
        <f t="shared" si="2"/>
        <v>0</v>
      </c>
      <c r="AD61" s="49">
        <f t="shared" si="8"/>
        <v>0</v>
      </c>
      <c r="AE61" s="49">
        <f t="shared" si="9"/>
        <v>0</v>
      </c>
    </row>
    <row r="62" spans="1:31" ht="27" customHeight="1" x14ac:dyDescent="0.4">
      <c r="A62" s="61">
        <v>57</v>
      </c>
      <c r="B62" s="62"/>
      <c r="C62" s="55" t="s">
        <v>28</v>
      </c>
      <c r="D62" s="55" t="s">
        <v>122</v>
      </c>
      <c r="E62" s="55" t="s">
        <v>78</v>
      </c>
      <c r="F62" s="47" t="s">
        <v>46</v>
      </c>
      <c r="G62" s="63">
        <v>3120</v>
      </c>
      <c r="H62" s="64"/>
      <c r="I62" s="47">
        <v>20</v>
      </c>
      <c r="J62" s="46">
        <v>46</v>
      </c>
      <c r="K62" s="46">
        <f t="shared" si="0"/>
        <v>2870.4</v>
      </c>
      <c r="L62" s="46">
        <f t="shared" si="6"/>
        <v>1466.7744</v>
      </c>
      <c r="M62" s="46">
        <f t="shared" si="5"/>
        <v>86112</v>
      </c>
      <c r="N62" s="24" t="s">
        <v>0</v>
      </c>
      <c r="O62" s="98"/>
      <c r="P62" s="98"/>
      <c r="Q62" s="98"/>
      <c r="R62" s="98"/>
      <c r="S62" s="99"/>
      <c r="T62" s="100"/>
      <c r="U62" s="101"/>
      <c r="V62" s="101"/>
      <c r="W62" s="101"/>
      <c r="X62" s="101"/>
      <c r="Y62" s="59">
        <v>3120</v>
      </c>
      <c r="Z62" s="60"/>
      <c r="AA62" s="102"/>
      <c r="AB62" s="102"/>
      <c r="AC62" s="39">
        <f t="shared" si="2"/>
        <v>0</v>
      </c>
      <c r="AD62" s="49">
        <f t="shared" si="8"/>
        <v>0</v>
      </c>
      <c r="AE62" s="49">
        <f t="shared" si="9"/>
        <v>0</v>
      </c>
    </row>
    <row r="63" spans="1:31" ht="27" customHeight="1" x14ac:dyDescent="0.4">
      <c r="A63" s="61">
        <v>58</v>
      </c>
      <c r="B63" s="62"/>
      <c r="C63" s="55" t="s">
        <v>28</v>
      </c>
      <c r="D63" s="55" t="s">
        <v>122</v>
      </c>
      <c r="E63" s="55" t="s">
        <v>79</v>
      </c>
      <c r="F63" s="47" t="s">
        <v>197</v>
      </c>
      <c r="G63" s="63">
        <v>3120</v>
      </c>
      <c r="H63" s="64"/>
      <c r="I63" s="47">
        <v>2</v>
      </c>
      <c r="J63" s="46">
        <v>30</v>
      </c>
      <c r="K63" s="46">
        <f t="shared" si="0"/>
        <v>187.2</v>
      </c>
      <c r="L63" s="46">
        <f t="shared" si="6"/>
        <v>95.659199999999998</v>
      </c>
      <c r="M63" s="46">
        <f t="shared" si="5"/>
        <v>5616</v>
      </c>
      <c r="N63" s="24" t="s">
        <v>0</v>
      </c>
      <c r="O63" s="98"/>
      <c r="P63" s="98"/>
      <c r="Q63" s="98"/>
      <c r="R63" s="98"/>
      <c r="S63" s="99"/>
      <c r="T63" s="100"/>
      <c r="U63" s="101"/>
      <c r="V63" s="101"/>
      <c r="W63" s="101"/>
      <c r="X63" s="101"/>
      <c r="Y63" s="59">
        <v>3120</v>
      </c>
      <c r="Z63" s="60"/>
      <c r="AA63" s="102"/>
      <c r="AB63" s="102"/>
      <c r="AC63" s="39">
        <f t="shared" si="2"/>
        <v>0</v>
      </c>
      <c r="AD63" s="49">
        <f t="shared" si="8"/>
        <v>0</v>
      </c>
      <c r="AE63" s="49">
        <f t="shared" si="9"/>
        <v>0</v>
      </c>
    </row>
    <row r="64" spans="1:31" ht="27" customHeight="1" x14ac:dyDescent="0.4">
      <c r="A64" s="61">
        <v>59</v>
      </c>
      <c r="B64" s="62"/>
      <c r="C64" s="55" t="s">
        <v>28</v>
      </c>
      <c r="D64" s="55" t="s">
        <v>122</v>
      </c>
      <c r="E64" s="55" t="s">
        <v>85</v>
      </c>
      <c r="F64" s="47" t="s">
        <v>46</v>
      </c>
      <c r="G64" s="63">
        <v>3120</v>
      </c>
      <c r="H64" s="64"/>
      <c r="I64" s="47">
        <v>4</v>
      </c>
      <c r="J64" s="46">
        <v>46</v>
      </c>
      <c r="K64" s="46">
        <f t="shared" si="0"/>
        <v>574.08000000000004</v>
      </c>
      <c r="L64" s="46">
        <f t="shared" si="6"/>
        <v>293.35488000000004</v>
      </c>
      <c r="M64" s="46">
        <f t="shared" si="5"/>
        <v>17222.400000000001</v>
      </c>
      <c r="N64" s="24" t="s">
        <v>0</v>
      </c>
      <c r="O64" s="98"/>
      <c r="P64" s="98"/>
      <c r="Q64" s="98"/>
      <c r="R64" s="98"/>
      <c r="S64" s="99"/>
      <c r="T64" s="100"/>
      <c r="U64" s="101"/>
      <c r="V64" s="101"/>
      <c r="W64" s="101"/>
      <c r="X64" s="101"/>
      <c r="Y64" s="59">
        <v>3120</v>
      </c>
      <c r="Z64" s="60"/>
      <c r="AA64" s="102"/>
      <c r="AB64" s="102"/>
      <c r="AC64" s="39">
        <f t="shared" si="2"/>
        <v>0</v>
      </c>
      <c r="AD64" s="49">
        <f t="shared" si="8"/>
        <v>0</v>
      </c>
      <c r="AE64" s="49">
        <f t="shared" si="9"/>
        <v>0</v>
      </c>
    </row>
    <row r="65" spans="1:31" ht="27" customHeight="1" x14ac:dyDescent="0.4">
      <c r="A65" s="61">
        <v>60</v>
      </c>
      <c r="B65" s="62"/>
      <c r="C65" s="55" t="s">
        <v>28</v>
      </c>
      <c r="D65" s="55" t="s">
        <v>122</v>
      </c>
      <c r="E65" s="55" t="s">
        <v>76</v>
      </c>
      <c r="F65" s="47" t="s">
        <v>46</v>
      </c>
      <c r="G65" s="63">
        <v>3120</v>
      </c>
      <c r="H65" s="64"/>
      <c r="I65" s="47">
        <v>4</v>
      </c>
      <c r="J65" s="46">
        <v>46</v>
      </c>
      <c r="K65" s="46">
        <f t="shared" si="0"/>
        <v>574.08000000000004</v>
      </c>
      <c r="L65" s="46">
        <f t="shared" si="6"/>
        <v>293.35488000000004</v>
      </c>
      <c r="M65" s="46">
        <f t="shared" si="5"/>
        <v>17222.400000000001</v>
      </c>
      <c r="N65" s="24" t="s">
        <v>0</v>
      </c>
      <c r="O65" s="98"/>
      <c r="P65" s="98"/>
      <c r="Q65" s="98"/>
      <c r="R65" s="98"/>
      <c r="S65" s="99"/>
      <c r="T65" s="100"/>
      <c r="U65" s="101"/>
      <c r="V65" s="101"/>
      <c r="W65" s="101"/>
      <c r="X65" s="101"/>
      <c r="Y65" s="59">
        <v>3120</v>
      </c>
      <c r="Z65" s="60"/>
      <c r="AA65" s="102"/>
      <c r="AB65" s="102"/>
      <c r="AC65" s="39">
        <f t="shared" si="2"/>
        <v>0</v>
      </c>
      <c r="AD65" s="49">
        <f t="shared" si="8"/>
        <v>0</v>
      </c>
      <c r="AE65" s="49">
        <f t="shared" si="9"/>
        <v>0</v>
      </c>
    </row>
    <row r="66" spans="1:31" ht="27" customHeight="1" x14ac:dyDescent="0.4">
      <c r="A66" s="61">
        <v>61</v>
      </c>
      <c r="B66" s="62"/>
      <c r="C66" s="55" t="s">
        <v>28</v>
      </c>
      <c r="D66" s="55" t="s">
        <v>123</v>
      </c>
      <c r="E66" s="55" t="s">
        <v>76</v>
      </c>
      <c r="F66" s="47" t="s">
        <v>46</v>
      </c>
      <c r="G66" s="63">
        <v>3120</v>
      </c>
      <c r="H66" s="64"/>
      <c r="I66" s="47">
        <v>2</v>
      </c>
      <c r="J66" s="46">
        <v>46</v>
      </c>
      <c r="K66" s="46">
        <f t="shared" si="0"/>
        <v>287.04000000000002</v>
      </c>
      <c r="L66" s="46">
        <f t="shared" si="6"/>
        <v>146.67744000000002</v>
      </c>
      <c r="M66" s="46">
        <f t="shared" si="5"/>
        <v>8611.2000000000007</v>
      </c>
      <c r="N66" s="24" t="s">
        <v>0</v>
      </c>
      <c r="O66" s="98"/>
      <c r="P66" s="98"/>
      <c r="Q66" s="98"/>
      <c r="R66" s="98"/>
      <c r="S66" s="99"/>
      <c r="T66" s="100"/>
      <c r="U66" s="101"/>
      <c r="V66" s="101"/>
      <c r="W66" s="101"/>
      <c r="X66" s="101"/>
      <c r="Y66" s="59">
        <v>3120</v>
      </c>
      <c r="Z66" s="60"/>
      <c r="AA66" s="102"/>
      <c r="AB66" s="102"/>
      <c r="AC66" s="39">
        <f t="shared" si="2"/>
        <v>0</v>
      </c>
      <c r="AD66" s="49">
        <f t="shared" si="8"/>
        <v>0</v>
      </c>
      <c r="AE66" s="49">
        <f t="shared" si="9"/>
        <v>0</v>
      </c>
    </row>
    <row r="67" spans="1:31" ht="27" customHeight="1" x14ac:dyDescent="0.4">
      <c r="A67" s="61">
        <v>62</v>
      </c>
      <c r="B67" s="62"/>
      <c r="C67" s="55" t="s">
        <v>28</v>
      </c>
      <c r="D67" s="55" t="s">
        <v>124</v>
      </c>
      <c r="E67" s="55" t="s">
        <v>76</v>
      </c>
      <c r="F67" s="47" t="s">
        <v>46</v>
      </c>
      <c r="G67" s="63">
        <v>3120</v>
      </c>
      <c r="H67" s="64"/>
      <c r="I67" s="47">
        <v>2</v>
      </c>
      <c r="J67" s="46">
        <v>46</v>
      </c>
      <c r="K67" s="46">
        <f t="shared" si="0"/>
        <v>287.04000000000002</v>
      </c>
      <c r="L67" s="46">
        <f t="shared" si="6"/>
        <v>146.67744000000002</v>
      </c>
      <c r="M67" s="46">
        <f t="shared" si="5"/>
        <v>8611.2000000000007</v>
      </c>
      <c r="N67" s="24" t="s">
        <v>0</v>
      </c>
      <c r="O67" s="98"/>
      <c r="P67" s="98"/>
      <c r="Q67" s="98"/>
      <c r="R67" s="98"/>
      <c r="S67" s="99"/>
      <c r="T67" s="100"/>
      <c r="U67" s="101"/>
      <c r="V67" s="101"/>
      <c r="W67" s="101"/>
      <c r="X67" s="101"/>
      <c r="Y67" s="59">
        <v>3120</v>
      </c>
      <c r="Z67" s="60"/>
      <c r="AA67" s="102"/>
      <c r="AB67" s="102"/>
      <c r="AC67" s="39">
        <f t="shared" si="2"/>
        <v>0</v>
      </c>
      <c r="AD67" s="49">
        <f t="shared" si="8"/>
        <v>0</v>
      </c>
      <c r="AE67" s="49">
        <f t="shared" si="9"/>
        <v>0</v>
      </c>
    </row>
    <row r="68" spans="1:31" ht="27" customHeight="1" x14ac:dyDescent="0.4">
      <c r="A68" s="61">
        <v>63</v>
      </c>
      <c r="B68" s="62"/>
      <c r="C68" s="55" t="s">
        <v>59</v>
      </c>
      <c r="D68" s="55" t="s">
        <v>67</v>
      </c>
      <c r="E68" s="55" t="s">
        <v>125</v>
      </c>
      <c r="F68" s="47" t="s">
        <v>196</v>
      </c>
      <c r="G68" s="63">
        <v>3120</v>
      </c>
      <c r="H68" s="64"/>
      <c r="I68" s="47">
        <v>3</v>
      </c>
      <c r="J68" s="46">
        <v>100</v>
      </c>
      <c r="K68" s="46">
        <f t="shared" si="0"/>
        <v>936</v>
      </c>
      <c r="L68" s="46">
        <f t="shared" si="6"/>
        <v>478.29599999999999</v>
      </c>
      <c r="M68" s="46">
        <f t="shared" si="5"/>
        <v>28080</v>
      </c>
      <c r="N68" s="24" t="s">
        <v>0</v>
      </c>
      <c r="O68" s="98"/>
      <c r="P68" s="98"/>
      <c r="Q68" s="98"/>
      <c r="R68" s="98"/>
      <c r="S68" s="99"/>
      <c r="T68" s="100"/>
      <c r="U68" s="101"/>
      <c r="V68" s="101"/>
      <c r="W68" s="101"/>
      <c r="X68" s="101"/>
      <c r="Y68" s="59">
        <v>3120</v>
      </c>
      <c r="Z68" s="60"/>
      <c r="AA68" s="102"/>
      <c r="AB68" s="102"/>
      <c r="AC68" s="39">
        <f t="shared" si="2"/>
        <v>0</v>
      </c>
      <c r="AD68" s="49">
        <f t="shared" si="8"/>
        <v>0</v>
      </c>
      <c r="AE68" s="49">
        <f t="shared" si="9"/>
        <v>0</v>
      </c>
    </row>
    <row r="69" spans="1:31" ht="27" customHeight="1" x14ac:dyDescent="0.4">
      <c r="A69" s="61">
        <v>64</v>
      </c>
      <c r="B69" s="62"/>
      <c r="C69" s="55" t="s">
        <v>59</v>
      </c>
      <c r="D69" s="55" t="s">
        <v>69</v>
      </c>
      <c r="E69" s="55" t="s">
        <v>70</v>
      </c>
      <c r="F69" s="47" t="s">
        <v>47</v>
      </c>
      <c r="G69" s="63">
        <v>3120</v>
      </c>
      <c r="H69" s="64"/>
      <c r="I69" s="47">
        <v>9</v>
      </c>
      <c r="J69" s="46">
        <v>45</v>
      </c>
      <c r="K69" s="46">
        <f t="shared" si="0"/>
        <v>1263.5999999999999</v>
      </c>
      <c r="L69" s="46">
        <f t="shared" si="6"/>
        <v>645.69959999999992</v>
      </c>
      <c r="M69" s="46">
        <f t="shared" si="5"/>
        <v>37908</v>
      </c>
      <c r="N69" s="24" t="s">
        <v>0</v>
      </c>
      <c r="O69" s="98"/>
      <c r="P69" s="98"/>
      <c r="Q69" s="98"/>
      <c r="R69" s="98"/>
      <c r="S69" s="99"/>
      <c r="T69" s="100"/>
      <c r="U69" s="101"/>
      <c r="V69" s="101"/>
      <c r="W69" s="101"/>
      <c r="X69" s="101"/>
      <c r="Y69" s="59">
        <v>3120</v>
      </c>
      <c r="Z69" s="60"/>
      <c r="AA69" s="102"/>
      <c r="AB69" s="102"/>
      <c r="AC69" s="39">
        <f t="shared" si="2"/>
        <v>0</v>
      </c>
      <c r="AD69" s="49">
        <f t="shared" si="8"/>
        <v>0</v>
      </c>
      <c r="AE69" s="49">
        <f t="shared" si="9"/>
        <v>0</v>
      </c>
    </row>
    <row r="70" spans="1:31" ht="27" customHeight="1" x14ac:dyDescent="0.4">
      <c r="A70" s="61">
        <v>65</v>
      </c>
      <c r="B70" s="62"/>
      <c r="C70" s="55" t="s">
        <v>59</v>
      </c>
      <c r="D70" s="55" t="s">
        <v>71</v>
      </c>
      <c r="E70" s="55" t="s">
        <v>70</v>
      </c>
      <c r="F70" s="47" t="s">
        <v>47</v>
      </c>
      <c r="G70" s="63">
        <v>3120</v>
      </c>
      <c r="H70" s="64"/>
      <c r="I70" s="47">
        <v>48</v>
      </c>
      <c r="J70" s="46">
        <v>45</v>
      </c>
      <c r="K70" s="46">
        <f t="shared" si="0"/>
        <v>6739.2</v>
      </c>
      <c r="L70" s="46">
        <f t="shared" si="6"/>
        <v>3443.7312000000002</v>
      </c>
      <c r="M70" s="46">
        <f t="shared" si="5"/>
        <v>202176</v>
      </c>
      <c r="N70" s="24" t="s">
        <v>0</v>
      </c>
      <c r="O70" s="98"/>
      <c r="P70" s="98"/>
      <c r="Q70" s="98"/>
      <c r="R70" s="98"/>
      <c r="S70" s="99"/>
      <c r="T70" s="100"/>
      <c r="U70" s="101"/>
      <c r="V70" s="101"/>
      <c r="W70" s="101"/>
      <c r="X70" s="101"/>
      <c r="Y70" s="59">
        <v>3120</v>
      </c>
      <c r="Z70" s="60"/>
      <c r="AA70" s="102"/>
      <c r="AB70" s="102"/>
      <c r="AC70" s="39">
        <f t="shared" si="2"/>
        <v>0</v>
      </c>
      <c r="AD70" s="49">
        <f t="shared" si="8"/>
        <v>0</v>
      </c>
      <c r="AE70" s="49">
        <f t="shared" si="9"/>
        <v>0</v>
      </c>
    </row>
    <row r="71" spans="1:31" ht="27" customHeight="1" x14ac:dyDescent="0.4">
      <c r="A71" s="61">
        <v>66</v>
      </c>
      <c r="B71" s="62"/>
      <c r="C71" s="55" t="s">
        <v>59</v>
      </c>
      <c r="D71" s="55" t="s">
        <v>126</v>
      </c>
      <c r="E71" s="55" t="s">
        <v>73</v>
      </c>
      <c r="F71" s="47" t="s">
        <v>46</v>
      </c>
      <c r="G71" s="63">
        <v>3120</v>
      </c>
      <c r="H71" s="64"/>
      <c r="I71" s="47">
        <v>2</v>
      </c>
      <c r="J71" s="46">
        <v>46</v>
      </c>
      <c r="K71" s="46">
        <f t="shared" ref="K71:K155" si="10">G71*I71*J71/1000</f>
        <v>287.04000000000002</v>
      </c>
      <c r="L71" s="46">
        <f t="shared" si="6"/>
        <v>146.67744000000002</v>
      </c>
      <c r="M71" s="46">
        <f t="shared" ref="M71:M133" si="11">K71*30</f>
        <v>8611.2000000000007</v>
      </c>
      <c r="N71" s="24" t="s">
        <v>0</v>
      </c>
      <c r="O71" s="98"/>
      <c r="P71" s="98"/>
      <c r="Q71" s="98"/>
      <c r="R71" s="98"/>
      <c r="S71" s="99"/>
      <c r="T71" s="100"/>
      <c r="U71" s="101"/>
      <c r="V71" s="101"/>
      <c r="W71" s="101"/>
      <c r="X71" s="101"/>
      <c r="Y71" s="59">
        <v>3120</v>
      </c>
      <c r="Z71" s="60"/>
      <c r="AA71" s="102"/>
      <c r="AB71" s="102"/>
      <c r="AC71" s="39">
        <f t="shared" ref="AC71:AC155" si="12">Y71*AA71*AB71/1000</f>
        <v>0</v>
      </c>
      <c r="AD71" s="49">
        <f t="shared" si="8"/>
        <v>0</v>
      </c>
      <c r="AE71" s="49">
        <f t="shared" si="9"/>
        <v>0</v>
      </c>
    </row>
    <row r="72" spans="1:31" ht="27" customHeight="1" x14ac:dyDescent="0.4">
      <c r="A72" s="61">
        <v>67</v>
      </c>
      <c r="B72" s="62"/>
      <c r="C72" s="55" t="s">
        <v>59</v>
      </c>
      <c r="D72" s="55" t="s">
        <v>127</v>
      </c>
      <c r="E72" s="55" t="s">
        <v>73</v>
      </c>
      <c r="F72" s="47" t="s">
        <v>46</v>
      </c>
      <c r="G72" s="63">
        <v>3120</v>
      </c>
      <c r="H72" s="64"/>
      <c r="I72" s="47">
        <v>4</v>
      </c>
      <c r="J72" s="46">
        <v>46</v>
      </c>
      <c r="K72" s="46">
        <f t="shared" si="10"/>
        <v>574.08000000000004</v>
      </c>
      <c r="L72" s="46">
        <f t="shared" si="6"/>
        <v>293.35488000000004</v>
      </c>
      <c r="M72" s="46">
        <f t="shared" si="11"/>
        <v>17222.400000000001</v>
      </c>
      <c r="N72" s="24" t="s">
        <v>0</v>
      </c>
      <c r="O72" s="98"/>
      <c r="P72" s="98"/>
      <c r="Q72" s="98"/>
      <c r="R72" s="98"/>
      <c r="S72" s="99"/>
      <c r="T72" s="100"/>
      <c r="U72" s="101"/>
      <c r="V72" s="101"/>
      <c r="W72" s="101"/>
      <c r="X72" s="101"/>
      <c r="Y72" s="59">
        <v>3120</v>
      </c>
      <c r="Z72" s="60"/>
      <c r="AA72" s="102"/>
      <c r="AB72" s="102"/>
      <c r="AC72" s="39">
        <f t="shared" si="12"/>
        <v>0</v>
      </c>
      <c r="AD72" s="49">
        <f t="shared" si="8"/>
        <v>0</v>
      </c>
      <c r="AE72" s="49">
        <f t="shared" si="9"/>
        <v>0</v>
      </c>
    </row>
    <row r="73" spans="1:31" ht="27" customHeight="1" x14ac:dyDescent="0.4">
      <c r="A73" s="61">
        <v>68</v>
      </c>
      <c r="B73" s="62"/>
      <c r="C73" s="55" t="s">
        <v>59</v>
      </c>
      <c r="D73" s="55" t="s">
        <v>128</v>
      </c>
      <c r="E73" s="55" t="s">
        <v>73</v>
      </c>
      <c r="F73" s="47" t="s">
        <v>46</v>
      </c>
      <c r="G73" s="63">
        <v>3120</v>
      </c>
      <c r="H73" s="64"/>
      <c r="I73" s="47">
        <v>1</v>
      </c>
      <c r="J73" s="46">
        <v>46</v>
      </c>
      <c r="K73" s="46">
        <f t="shared" si="10"/>
        <v>143.52000000000001</v>
      </c>
      <c r="L73" s="46">
        <f t="shared" si="6"/>
        <v>73.338720000000009</v>
      </c>
      <c r="M73" s="46">
        <f t="shared" si="11"/>
        <v>4305.6000000000004</v>
      </c>
      <c r="N73" s="24" t="s">
        <v>0</v>
      </c>
      <c r="O73" s="98"/>
      <c r="P73" s="98"/>
      <c r="Q73" s="98"/>
      <c r="R73" s="98"/>
      <c r="S73" s="99"/>
      <c r="T73" s="100"/>
      <c r="U73" s="101"/>
      <c r="V73" s="101"/>
      <c r="W73" s="101"/>
      <c r="X73" s="101"/>
      <c r="Y73" s="59">
        <v>3120</v>
      </c>
      <c r="Z73" s="60"/>
      <c r="AA73" s="102"/>
      <c r="AB73" s="102"/>
      <c r="AC73" s="39">
        <f t="shared" si="12"/>
        <v>0</v>
      </c>
      <c r="AD73" s="49">
        <f t="shared" si="8"/>
        <v>0</v>
      </c>
      <c r="AE73" s="49">
        <f t="shared" si="9"/>
        <v>0</v>
      </c>
    </row>
    <row r="74" spans="1:31" ht="27" customHeight="1" x14ac:dyDescent="0.4">
      <c r="A74" s="61">
        <v>69</v>
      </c>
      <c r="B74" s="62"/>
      <c r="C74" s="55" t="s">
        <v>59</v>
      </c>
      <c r="D74" s="55" t="s">
        <v>118</v>
      </c>
      <c r="E74" s="55" t="s">
        <v>101</v>
      </c>
      <c r="F74" s="47" t="s">
        <v>46</v>
      </c>
      <c r="G74" s="63">
        <v>3120</v>
      </c>
      <c r="H74" s="64"/>
      <c r="I74" s="47">
        <v>1</v>
      </c>
      <c r="J74" s="46">
        <v>46</v>
      </c>
      <c r="K74" s="46">
        <f t="shared" si="10"/>
        <v>143.52000000000001</v>
      </c>
      <c r="L74" s="46">
        <f t="shared" si="6"/>
        <v>73.338720000000009</v>
      </c>
      <c r="M74" s="46">
        <f t="shared" si="11"/>
        <v>4305.6000000000004</v>
      </c>
      <c r="N74" s="24" t="s">
        <v>0</v>
      </c>
      <c r="O74" s="98"/>
      <c r="P74" s="98"/>
      <c r="Q74" s="98"/>
      <c r="R74" s="98"/>
      <c r="S74" s="99"/>
      <c r="T74" s="100"/>
      <c r="U74" s="101"/>
      <c r="V74" s="101"/>
      <c r="W74" s="101"/>
      <c r="X74" s="101"/>
      <c r="Y74" s="59">
        <v>3120</v>
      </c>
      <c r="Z74" s="60"/>
      <c r="AA74" s="102"/>
      <c r="AB74" s="102"/>
      <c r="AC74" s="39">
        <f t="shared" si="12"/>
        <v>0</v>
      </c>
      <c r="AD74" s="49">
        <f t="shared" si="8"/>
        <v>0</v>
      </c>
      <c r="AE74" s="49">
        <f t="shared" si="9"/>
        <v>0</v>
      </c>
    </row>
    <row r="75" spans="1:31" ht="27" customHeight="1" x14ac:dyDescent="0.4">
      <c r="A75" s="61">
        <v>70</v>
      </c>
      <c r="B75" s="62"/>
      <c r="C75" s="55" t="s">
        <v>59</v>
      </c>
      <c r="D75" s="55" t="s">
        <v>119</v>
      </c>
      <c r="E75" s="55" t="s">
        <v>74</v>
      </c>
      <c r="F75" s="47" t="s">
        <v>46</v>
      </c>
      <c r="G75" s="63">
        <v>3120</v>
      </c>
      <c r="H75" s="64"/>
      <c r="I75" s="47">
        <v>4</v>
      </c>
      <c r="J75" s="46">
        <v>46</v>
      </c>
      <c r="K75" s="46">
        <f t="shared" si="10"/>
        <v>574.08000000000004</v>
      </c>
      <c r="L75" s="46">
        <f t="shared" si="6"/>
        <v>293.35488000000004</v>
      </c>
      <c r="M75" s="46">
        <f t="shared" si="11"/>
        <v>17222.400000000001</v>
      </c>
      <c r="N75" s="24" t="s">
        <v>0</v>
      </c>
      <c r="O75" s="98"/>
      <c r="P75" s="98"/>
      <c r="Q75" s="98"/>
      <c r="R75" s="98"/>
      <c r="S75" s="99"/>
      <c r="T75" s="100"/>
      <c r="U75" s="101"/>
      <c r="V75" s="101"/>
      <c r="W75" s="101"/>
      <c r="X75" s="101"/>
      <c r="Y75" s="59">
        <v>3120</v>
      </c>
      <c r="Z75" s="60"/>
      <c r="AA75" s="102"/>
      <c r="AB75" s="102"/>
      <c r="AC75" s="39">
        <f t="shared" si="12"/>
        <v>0</v>
      </c>
      <c r="AD75" s="49">
        <f t="shared" si="8"/>
        <v>0</v>
      </c>
      <c r="AE75" s="49">
        <f t="shared" si="9"/>
        <v>0</v>
      </c>
    </row>
    <row r="76" spans="1:31" ht="27" customHeight="1" x14ac:dyDescent="0.4">
      <c r="A76" s="61">
        <v>71</v>
      </c>
      <c r="B76" s="62"/>
      <c r="C76" s="55" t="s">
        <v>59</v>
      </c>
      <c r="D76" s="55" t="s">
        <v>129</v>
      </c>
      <c r="E76" s="55" t="s">
        <v>73</v>
      </c>
      <c r="F76" s="47" t="s">
        <v>46</v>
      </c>
      <c r="G76" s="63">
        <v>3120</v>
      </c>
      <c r="H76" s="64"/>
      <c r="I76" s="47">
        <v>2</v>
      </c>
      <c r="J76" s="46">
        <v>46</v>
      </c>
      <c r="K76" s="46">
        <f t="shared" si="10"/>
        <v>287.04000000000002</v>
      </c>
      <c r="L76" s="46">
        <f t="shared" si="6"/>
        <v>146.67744000000002</v>
      </c>
      <c r="M76" s="46">
        <f t="shared" si="11"/>
        <v>8611.2000000000007</v>
      </c>
      <c r="N76" s="24" t="s">
        <v>0</v>
      </c>
      <c r="O76" s="98"/>
      <c r="P76" s="98"/>
      <c r="Q76" s="98"/>
      <c r="R76" s="98"/>
      <c r="S76" s="99"/>
      <c r="T76" s="100"/>
      <c r="U76" s="101"/>
      <c r="V76" s="101"/>
      <c r="W76" s="101"/>
      <c r="X76" s="101"/>
      <c r="Y76" s="59">
        <v>3120</v>
      </c>
      <c r="Z76" s="60"/>
      <c r="AA76" s="102"/>
      <c r="AB76" s="102"/>
      <c r="AC76" s="39">
        <f t="shared" si="12"/>
        <v>0</v>
      </c>
      <c r="AD76" s="49">
        <f t="shared" si="8"/>
        <v>0</v>
      </c>
      <c r="AE76" s="49">
        <f t="shared" si="9"/>
        <v>0</v>
      </c>
    </row>
    <row r="77" spans="1:31" ht="27" customHeight="1" x14ac:dyDescent="0.4">
      <c r="A77" s="61">
        <v>72</v>
      </c>
      <c r="B77" s="62"/>
      <c r="C77" s="55" t="s">
        <v>59</v>
      </c>
      <c r="D77" s="55" t="s">
        <v>83</v>
      </c>
      <c r="E77" s="55" t="s">
        <v>78</v>
      </c>
      <c r="F77" s="47" t="s">
        <v>46</v>
      </c>
      <c r="G77" s="63">
        <v>3120</v>
      </c>
      <c r="H77" s="64"/>
      <c r="I77" s="47">
        <v>32</v>
      </c>
      <c r="J77" s="46">
        <v>46</v>
      </c>
      <c r="K77" s="46">
        <f t="shared" si="10"/>
        <v>4592.6400000000003</v>
      </c>
      <c r="L77" s="46">
        <f t="shared" si="6"/>
        <v>2346.8390400000003</v>
      </c>
      <c r="M77" s="46">
        <f t="shared" si="11"/>
        <v>137779.20000000001</v>
      </c>
      <c r="N77" s="24" t="s">
        <v>0</v>
      </c>
      <c r="O77" s="98"/>
      <c r="P77" s="98"/>
      <c r="Q77" s="98"/>
      <c r="R77" s="98"/>
      <c r="S77" s="99"/>
      <c r="T77" s="100"/>
      <c r="U77" s="101"/>
      <c r="V77" s="101"/>
      <c r="W77" s="101"/>
      <c r="X77" s="101"/>
      <c r="Y77" s="59">
        <v>3120</v>
      </c>
      <c r="Z77" s="60"/>
      <c r="AA77" s="102"/>
      <c r="AB77" s="102"/>
      <c r="AC77" s="39">
        <f t="shared" si="12"/>
        <v>0</v>
      </c>
      <c r="AD77" s="49">
        <f t="shared" si="8"/>
        <v>0</v>
      </c>
      <c r="AE77" s="49">
        <f t="shared" si="9"/>
        <v>0</v>
      </c>
    </row>
    <row r="78" spans="1:31" ht="27" customHeight="1" x14ac:dyDescent="0.4">
      <c r="A78" s="61">
        <v>73</v>
      </c>
      <c r="B78" s="62"/>
      <c r="C78" s="55" t="s">
        <v>59</v>
      </c>
      <c r="D78" s="55" t="s">
        <v>83</v>
      </c>
      <c r="E78" s="55" t="s">
        <v>79</v>
      </c>
      <c r="F78" s="47" t="s">
        <v>197</v>
      </c>
      <c r="G78" s="63">
        <v>3120</v>
      </c>
      <c r="H78" s="64"/>
      <c r="I78" s="47">
        <v>3</v>
      </c>
      <c r="J78" s="46">
        <v>30</v>
      </c>
      <c r="K78" s="46">
        <f t="shared" si="10"/>
        <v>280.8</v>
      </c>
      <c r="L78" s="46">
        <f t="shared" si="6"/>
        <v>143.4888</v>
      </c>
      <c r="M78" s="46">
        <f t="shared" si="11"/>
        <v>8424</v>
      </c>
      <c r="N78" s="24" t="s">
        <v>0</v>
      </c>
      <c r="O78" s="98"/>
      <c r="P78" s="98"/>
      <c r="Q78" s="98"/>
      <c r="R78" s="98"/>
      <c r="S78" s="99"/>
      <c r="T78" s="100"/>
      <c r="U78" s="101"/>
      <c r="V78" s="101"/>
      <c r="W78" s="101"/>
      <c r="X78" s="101"/>
      <c r="Y78" s="59">
        <v>3120</v>
      </c>
      <c r="Z78" s="60"/>
      <c r="AA78" s="102"/>
      <c r="AB78" s="102"/>
      <c r="AC78" s="39">
        <f t="shared" si="12"/>
        <v>0</v>
      </c>
      <c r="AD78" s="49">
        <f t="shared" si="8"/>
        <v>0</v>
      </c>
      <c r="AE78" s="49">
        <f t="shared" si="9"/>
        <v>0</v>
      </c>
    </row>
    <row r="79" spans="1:31" ht="27" customHeight="1" x14ac:dyDescent="0.4">
      <c r="A79" s="61">
        <v>74</v>
      </c>
      <c r="B79" s="62"/>
      <c r="C79" s="55" t="s">
        <v>59</v>
      </c>
      <c r="D79" s="55" t="s">
        <v>120</v>
      </c>
      <c r="E79" s="55" t="s">
        <v>66</v>
      </c>
      <c r="F79" s="47" t="s">
        <v>46</v>
      </c>
      <c r="G79" s="63">
        <v>3120</v>
      </c>
      <c r="H79" s="64"/>
      <c r="I79" s="47">
        <v>9</v>
      </c>
      <c r="J79" s="46">
        <v>46</v>
      </c>
      <c r="K79" s="46">
        <f t="shared" si="10"/>
        <v>1291.68</v>
      </c>
      <c r="L79" s="46">
        <f t="shared" si="6"/>
        <v>660.04848000000004</v>
      </c>
      <c r="M79" s="46">
        <f t="shared" si="11"/>
        <v>38750.400000000001</v>
      </c>
      <c r="N79" s="24" t="s">
        <v>0</v>
      </c>
      <c r="O79" s="98"/>
      <c r="P79" s="98"/>
      <c r="Q79" s="98"/>
      <c r="R79" s="98"/>
      <c r="S79" s="99"/>
      <c r="T79" s="100"/>
      <c r="U79" s="101"/>
      <c r="V79" s="101"/>
      <c r="W79" s="101"/>
      <c r="X79" s="101"/>
      <c r="Y79" s="59">
        <v>3120</v>
      </c>
      <c r="Z79" s="60"/>
      <c r="AA79" s="102"/>
      <c r="AB79" s="102"/>
      <c r="AC79" s="39">
        <f t="shared" si="12"/>
        <v>0</v>
      </c>
      <c r="AD79" s="49">
        <f t="shared" si="8"/>
        <v>0</v>
      </c>
      <c r="AE79" s="49">
        <f t="shared" si="9"/>
        <v>0</v>
      </c>
    </row>
    <row r="80" spans="1:31" ht="27" customHeight="1" x14ac:dyDescent="0.4">
      <c r="A80" s="61">
        <v>75</v>
      </c>
      <c r="B80" s="62"/>
      <c r="C80" s="55" t="s">
        <v>59</v>
      </c>
      <c r="D80" s="55" t="s">
        <v>94</v>
      </c>
      <c r="E80" s="55" t="s">
        <v>78</v>
      </c>
      <c r="F80" s="47" t="s">
        <v>46</v>
      </c>
      <c r="G80" s="63">
        <v>3120</v>
      </c>
      <c r="H80" s="64"/>
      <c r="I80" s="47">
        <v>32</v>
      </c>
      <c r="J80" s="46">
        <v>46</v>
      </c>
      <c r="K80" s="46">
        <f t="shared" si="10"/>
        <v>4592.6400000000003</v>
      </c>
      <c r="L80" s="46">
        <f t="shared" si="6"/>
        <v>2346.8390400000003</v>
      </c>
      <c r="M80" s="46">
        <f t="shared" si="11"/>
        <v>137779.20000000001</v>
      </c>
      <c r="N80" s="24" t="s">
        <v>0</v>
      </c>
      <c r="O80" s="98"/>
      <c r="P80" s="98"/>
      <c r="Q80" s="98"/>
      <c r="R80" s="98"/>
      <c r="S80" s="99"/>
      <c r="T80" s="100"/>
      <c r="U80" s="101"/>
      <c r="V80" s="101"/>
      <c r="W80" s="101"/>
      <c r="X80" s="101"/>
      <c r="Y80" s="59">
        <v>3120</v>
      </c>
      <c r="Z80" s="60"/>
      <c r="AA80" s="102"/>
      <c r="AB80" s="102"/>
      <c r="AC80" s="39">
        <f t="shared" si="12"/>
        <v>0</v>
      </c>
      <c r="AD80" s="49">
        <f t="shared" si="8"/>
        <v>0</v>
      </c>
      <c r="AE80" s="49">
        <f t="shared" si="9"/>
        <v>0</v>
      </c>
    </row>
    <row r="81" spans="1:31" ht="27" customHeight="1" x14ac:dyDescent="0.4">
      <c r="A81" s="61">
        <v>76</v>
      </c>
      <c r="B81" s="62"/>
      <c r="C81" s="55" t="s">
        <v>59</v>
      </c>
      <c r="D81" s="55" t="s">
        <v>94</v>
      </c>
      <c r="E81" s="55" t="s">
        <v>79</v>
      </c>
      <c r="F81" s="47" t="s">
        <v>197</v>
      </c>
      <c r="G81" s="63">
        <v>3120</v>
      </c>
      <c r="H81" s="64"/>
      <c r="I81" s="47">
        <v>3</v>
      </c>
      <c r="J81" s="46">
        <v>30</v>
      </c>
      <c r="K81" s="46">
        <f t="shared" si="10"/>
        <v>280.8</v>
      </c>
      <c r="L81" s="46">
        <f t="shared" si="6"/>
        <v>143.4888</v>
      </c>
      <c r="M81" s="46">
        <f t="shared" si="11"/>
        <v>8424</v>
      </c>
      <c r="N81" s="24" t="s">
        <v>0</v>
      </c>
      <c r="O81" s="98"/>
      <c r="P81" s="98"/>
      <c r="Q81" s="98"/>
      <c r="R81" s="98"/>
      <c r="S81" s="99"/>
      <c r="T81" s="100"/>
      <c r="U81" s="101"/>
      <c r="V81" s="101"/>
      <c r="W81" s="101"/>
      <c r="X81" s="101"/>
      <c r="Y81" s="59">
        <v>3120</v>
      </c>
      <c r="Z81" s="60"/>
      <c r="AA81" s="102"/>
      <c r="AB81" s="102"/>
      <c r="AC81" s="39">
        <f t="shared" si="12"/>
        <v>0</v>
      </c>
      <c r="AD81" s="49">
        <f t="shared" si="8"/>
        <v>0</v>
      </c>
      <c r="AE81" s="49">
        <f t="shared" si="9"/>
        <v>0</v>
      </c>
    </row>
    <row r="82" spans="1:31" ht="27" customHeight="1" x14ac:dyDescent="0.4">
      <c r="A82" s="61">
        <v>77</v>
      </c>
      <c r="B82" s="62"/>
      <c r="C82" s="55" t="s">
        <v>59</v>
      </c>
      <c r="D82" s="55" t="s">
        <v>121</v>
      </c>
      <c r="E82" s="55" t="s">
        <v>66</v>
      </c>
      <c r="F82" s="47" t="s">
        <v>46</v>
      </c>
      <c r="G82" s="63">
        <v>3120</v>
      </c>
      <c r="H82" s="64"/>
      <c r="I82" s="47">
        <v>8</v>
      </c>
      <c r="J82" s="46">
        <v>46</v>
      </c>
      <c r="K82" s="46">
        <f t="shared" si="10"/>
        <v>1148.1600000000001</v>
      </c>
      <c r="L82" s="46">
        <f t="shared" si="6"/>
        <v>586.70976000000007</v>
      </c>
      <c r="M82" s="46">
        <f t="shared" si="11"/>
        <v>34444.800000000003</v>
      </c>
      <c r="N82" s="24" t="s">
        <v>0</v>
      </c>
      <c r="O82" s="98"/>
      <c r="P82" s="98"/>
      <c r="Q82" s="98"/>
      <c r="R82" s="98"/>
      <c r="S82" s="99"/>
      <c r="T82" s="100"/>
      <c r="U82" s="101"/>
      <c r="V82" s="101"/>
      <c r="W82" s="101"/>
      <c r="X82" s="101"/>
      <c r="Y82" s="59">
        <v>3120</v>
      </c>
      <c r="Z82" s="60"/>
      <c r="AA82" s="102"/>
      <c r="AB82" s="102"/>
      <c r="AC82" s="39">
        <f t="shared" si="12"/>
        <v>0</v>
      </c>
      <c r="AD82" s="49">
        <f t="shared" si="8"/>
        <v>0</v>
      </c>
      <c r="AE82" s="49">
        <f t="shared" si="9"/>
        <v>0</v>
      </c>
    </row>
    <row r="83" spans="1:31" ht="27" customHeight="1" x14ac:dyDescent="0.4">
      <c r="A83" s="61">
        <v>78</v>
      </c>
      <c r="B83" s="62"/>
      <c r="C83" s="55" t="s">
        <v>59</v>
      </c>
      <c r="D83" s="55" t="s">
        <v>122</v>
      </c>
      <c r="E83" s="55" t="s">
        <v>78</v>
      </c>
      <c r="F83" s="47" t="s">
        <v>46</v>
      </c>
      <c r="G83" s="63">
        <v>3120</v>
      </c>
      <c r="H83" s="64"/>
      <c r="I83" s="47">
        <v>16</v>
      </c>
      <c r="J83" s="46">
        <v>46</v>
      </c>
      <c r="K83" s="46">
        <f t="shared" si="10"/>
        <v>2296.3200000000002</v>
      </c>
      <c r="L83" s="46">
        <f t="shared" si="6"/>
        <v>1173.4195200000001</v>
      </c>
      <c r="M83" s="46">
        <f t="shared" si="11"/>
        <v>68889.600000000006</v>
      </c>
      <c r="N83" s="24" t="s">
        <v>0</v>
      </c>
      <c r="O83" s="98"/>
      <c r="P83" s="98"/>
      <c r="Q83" s="98"/>
      <c r="R83" s="98"/>
      <c r="S83" s="99"/>
      <c r="T83" s="100"/>
      <c r="U83" s="101"/>
      <c r="V83" s="101"/>
      <c r="W83" s="101"/>
      <c r="X83" s="101"/>
      <c r="Y83" s="59">
        <v>3120</v>
      </c>
      <c r="Z83" s="60"/>
      <c r="AA83" s="102"/>
      <c r="AB83" s="102"/>
      <c r="AC83" s="39">
        <f t="shared" si="12"/>
        <v>0</v>
      </c>
      <c r="AD83" s="49">
        <f t="shared" si="8"/>
        <v>0</v>
      </c>
      <c r="AE83" s="49">
        <f t="shared" si="9"/>
        <v>0</v>
      </c>
    </row>
    <row r="84" spans="1:31" ht="27" customHeight="1" x14ac:dyDescent="0.4">
      <c r="A84" s="61">
        <v>79</v>
      </c>
      <c r="B84" s="62"/>
      <c r="C84" s="55" t="s">
        <v>59</v>
      </c>
      <c r="D84" s="55" t="s">
        <v>122</v>
      </c>
      <c r="E84" s="55" t="s">
        <v>79</v>
      </c>
      <c r="F84" s="47" t="s">
        <v>197</v>
      </c>
      <c r="G84" s="63">
        <v>3120</v>
      </c>
      <c r="H84" s="64"/>
      <c r="I84" s="47">
        <v>2</v>
      </c>
      <c r="J84" s="46">
        <v>30</v>
      </c>
      <c r="K84" s="46">
        <f t="shared" si="10"/>
        <v>187.2</v>
      </c>
      <c r="L84" s="46">
        <f t="shared" si="6"/>
        <v>95.659199999999998</v>
      </c>
      <c r="M84" s="46">
        <f t="shared" si="11"/>
        <v>5616</v>
      </c>
      <c r="N84" s="24" t="s">
        <v>0</v>
      </c>
      <c r="O84" s="98"/>
      <c r="P84" s="98"/>
      <c r="Q84" s="98"/>
      <c r="R84" s="98"/>
      <c r="S84" s="99"/>
      <c r="T84" s="100"/>
      <c r="U84" s="101"/>
      <c r="V84" s="101"/>
      <c r="W84" s="101"/>
      <c r="X84" s="101"/>
      <c r="Y84" s="59">
        <v>3120</v>
      </c>
      <c r="Z84" s="60"/>
      <c r="AA84" s="102"/>
      <c r="AB84" s="102"/>
      <c r="AC84" s="39">
        <f t="shared" si="12"/>
        <v>0</v>
      </c>
      <c r="AD84" s="49">
        <f t="shared" si="8"/>
        <v>0</v>
      </c>
      <c r="AE84" s="49">
        <f t="shared" si="9"/>
        <v>0</v>
      </c>
    </row>
    <row r="85" spans="1:31" ht="27" customHeight="1" x14ac:dyDescent="0.4">
      <c r="A85" s="61">
        <v>80</v>
      </c>
      <c r="B85" s="62"/>
      <c r="C85" s="55" t="s">
        <v>59</v>
      </c>
      <c r="D85" s="55" t="s">
        <v>130</v>
      </c>
      <c r="E85" s="55" t="s">
        <v>78</v>
      </c>
      <c r="F85" s="47" t="s">
        <v>46</v>
      </c>
      <c r="G85" s="63">
        <v>3120</v>
      </c>
      <c r="H85" s="64"/>
      <c r="I85" s="47">
        <v>8</v>
      </c>
      <c r="J85" s="46">
        <v>46</v>
      </c>
      <c r="K85" s="46">
        <f t="shared" si="10"/>
        <v>1148.1600000000001</v>
      </c>
      <c r="L85" s="46">
        <f t="shared" si="6"/>
        <v>586.70976000000007</v>
      </c>
      <c r="M85" s="46">
        <f t="shared" si="11"/>
        <v>34444.800000000003</v>
      </c>
      <c r="N85" s="24" t="s">
        <v>0</v>
      </c>
      <c r="O85" s="98"/>
      <c r="P85" s="98"/>
      <c r="Q85" s="98"/>
      <c r="R85" s="98"/>
      <c r="S85" s="99"/>
      <c r="T85" s="100"/>
      <c r="U85" s="101"/>
      <c r="V85" s="101"/>
      <c r="W85" s="101"/>
      <c r="X85" s="101"/>
      <c r="Y85" s="59">
        <v>3120</v>
      </c>
      <c r="Z85" s="60"/>
      <c r="AA85" s="102"/>
      <c r="AB85" s="102"/>
      <c r="AC85" s="39">
        <f t="shared" si="12"/>
        <v>0</v>
      </c>
      <c r="AD85" s="49">
        <f t="shared" si="8"/>
        <v>0</v>
      </c>
      <c r="AE85" s="49">
        <f t="shared" si="9"/>
        <v>0</v>
      </c>
    </row>
    <row r="86" spans="1:31" ht="27" customHeight="1" x14ac:dyDescent="0.4">
      <c r="A86" s="61">
        <v>81</v>
      </c>
      <c r="B86" s="62"/>
      <c r="C86" s="55" t="s">
        <v>59</v>
      </c>
      <c r="D86" s="55" t="s">
        <v>130</v>
      </c>
      <c r="E86" s="55" t="s">
        <v>79</v>
      </c>
      <c r="F86" s="47" t="s">
        <v>197</v>
      </c>
      <c r="G86" s="63">
        <v>3120</v>
      </c>
      <c r="H86" s="64"/>
      <c r="I86" s="47">
        <v>1</v>
      </c>
      <c r="J86" s="46">
        <v>30</v>
      </c>
      <c r="K86" s="46">
        <f t="shared" si="10"/>
        <v>93.6</v>
      </c>
      <c r="L86" s="46">
        <f t="shared" si="6"/>
        <v>47.829599999999999</v>
      </c>
      <c r="M86" s="46">
        <f t="shared" si="11"/>
        <v>2808</v>
      </c>
      <c r="N86" s="24" t="s">
        <v>0</v>
      </c>
      <c r="O86" s="98"/>
      <c r="P86" s="98"/>
      <c r="Q86" s="98"/>
      <c r="R86" s="98"/>
      <c r="S86" s="99"/>
      <c r="T86" s="100"/>
      <c r="U86" s="101"/>
      <c r="V86" s="101"/>
      <c r="W86" s="101"/>
      <c r="X86" s="101"/>
      <c r="Y86" s="59">
        <v>3120</v>
      </c>
      <c r="Z86" s="60"/>
      <c r="AA86" s="102"/>
      <c r="AB86" s="102"/>
      <c r="AC86" s="39">
        <f t="shared" si="12"/>
        <v>0</v>
      </c>
      <c r="AD86" s="49">
        <f t="shared" si="8"/>
        <v>0</v>
      </c>
      <c r="AE86" s="49">
        <f t="shared" si="9"/>
        <v>0</v>
      </c>
    </row>
    <row r="87" spans="1:31" ht="27" customHeight="1" x14ac:dyDescent="0.4">
      <c r="A87" s="61">
        <v>82</v>
      </c>
      <c r="B87" s="62"/>
      <c r="C87" s="55" t="s">
        <v>59</v>
      </c>
      <c r="D87" s="55" t="s">
        <v>131</v>
      </c>
      <c r="E87" s="55" t="s">
        <v>85</v>
      </c>
      <c r="F87" s="47" t="s">
        <v>46</v>
      </c>
      <c r="G87" s="63">
        <v>3120</v>
      </c>
      <c r="H87" s="64"/>
      <c r="I87" s="47">
        <v>2</v>
      </c>
      <c r="J87" s="46">
        <v>46</v>
      </c>
      <c r="K87" s="46">
        <f t="shared" si="10"/>
        <v>287.04000000000002</v>
      </c>
      <c r="L87" s="46">
        <f t="shared" si="6"/>
        <v>146.67744000000002</v>
      </c>
      <c r="M87" s="46">
        <f t="shared" si="11"/>
        <v>8611.2000000000007</v>
      </c>
      <c r="N87" s="24" t="s">
        <v>0</v>
      </c>
      <c r="O87" s="98"/>
      <c r="P87" s="98"/>
      <c r="Q87" s="98"/>
      <c r="R87" s="98"/>
      <c r="S87" s="99"/>
      <c r="T87" s="100"/>
      <c r="U87" s="101"/>
      <c r="V87" s="101"/>
      <c r="W87" s="101"/>
      <c r="X87" s="101"/>
      <c r="Y87" s="59">
        <v>3120</v>
      </c>
      <c r="Z87" s="60"/>
      <c r="AA87" s="102"/>
      <c r="AB87" s="102"/>
      <c r="AC87" s="39">
        <f t="shared" si="12"/>
        <v>0</v>
      </c>
      <c r="AD87" s="49">
        <f t="shared" si="8"/>
        <v>0</v>
      </c>
      <c r="AE87" s="49">
        <f t="shared" si="9"/>
        <v>0</v>
      </c>
    </row>
    <row r="88" spans="1:31" ht="27" customHeight="1" x14ac:dyDescent="0.4">
      <c r="A88" s="61">
        <v>83</v>
      </c>
      <c r="B88" s="62"/>
      <c r="C88" s="55" t="s">
        <v>59</v>
      </c>
      <c r="D88" s="55" t="s">
        <v>131</v>
      </c>
      <c r="E88" s="55" t="s">
        <v>76</v>
      </c>
      <c r="F88" s="47" t="s">
        <v>46</v>
      </c>
      <c r="G88" s="63">
        <v>3120</v>
      </c>
      <c r="H88" s="64"/>
      <c r="I88" s="47">
        <v>2</v>
      </c>
      <c r="J88" s="46">
        <v>46</v>
      </c>
      <c r="K88" s="46">
        <f t="shared" si="10"/>
        <v>287.04000000000002</v>
      </c>
      <c r="L88" s="46">
        <f t="shared" si="6"/>
        <v>146.67744000000002</v>
      </c>
      <c r="M88" s="46">
        <f t="shared" si="11"/>
        <v>8611.2000000000007</v>
      </c>
      <c r="N88" s="24" t="s">
        <v>0</v>
      </c>
      <c r="O88" s="98"/>
      <c r="P88" s="98"/>
      <c r="Q88" s="98"/>
      <c r="R88" s="98"/>
      <c r="S88" s="99"/>
      <c r="T88" s="100"/>
      <c r="U88" s="101"/>
      <c r="V88" s="101"/>
      <c r="W88" s="101"/>
      <c r="X88" s="101"/>
      <c r="Y88" s="59">
        <v>3120</v>
      </c>
      <c r="Z88" s="60"/>
      <c r="AA88" s="102"/>
      <c r="AB88" s="102"/>
      <c r="AC88" s="39">
        <f t="shared" si="12"/>
        <v>0</v>
      </c>
      <c r="AD88" s="49">
        <f t="shared" si="8"/>
        <v>0</v>
      </c>
      <c r="AE88" s="49">
        <f t="shared" si="9"/>
        <v>0</v>
      </c>
    </row>
    <row r="89" spans="1:31" ht="27" customHeight="1" x14ac:dyDescent="0.4">
      <c r="A89" s="61">
        <v>84</v>
      </c>
      <c r="B89" s="62"/>
      <c r="C89" s="55" t="s">
        <v>59</v>
      </c>
      <c r="D89" s="55" t="s">
        <v>132</v>
      </c>
      <c r="E89" s="55" t="s">
        <v>96</v>
      </c>
      <c r="F89" s="47" t="s">
        <v>46</v>
      </c>
      <c r="G89" s="63">
        <v>3120</v>
      </c>
      <c r="H89" s="64"/>
      <c r="I89" s="47">
        <v>8</v>
      </c>
      <c r="J89" s="46">
        <v>46</v>
      </c>
      <c r="K89" s="46">
        <f t="shared" si="10"/>
        <v>1148.1600000000001</v>
      </c>
      <c r="L89" s="46">
        <f t="shared" si="6"/>
        <v>586.70976000000007</v>
      </c>
      <c r="M89" s="46">
        <f t="shared" si="11"/>
        <v>34444.800000000003</v>
      </c>
      <c r="N89" s="24" t="s">
        <v>0</v>
      </c>
      <c r="O89" s="98"/>
      <c r="P89" s="98"/>
      <c r="Q89" s="98"/>
      <c r="R89" s="98"/>
      <c r="S89" s="99"/>
      <c r="T89" s="100"/>
      <c r="U89" s="101"/>
      <c r="V89" s="101"/>
      <c r="W89" s="101"/>
      <c r="X89" s="101"/>
      <c r="Y89" s="59">
        <v>3120</v>
      </c>
      <c r="Z89" s="60"/>
      <c r="AA89" s="102"/>
      <c r="AB89" s="102"/>
      <c r="AC89" s="39">
        <f t="shared" si="12"/>
        <v>0</v>
      </c>
      <c r="AD89" s="49">
        <f t="shared" si="8"/>
        <v>0</v>
      </c>
      <c r="AE89" s="49">
        <f t="shared" si="9"/>
        <v>0</v>
      </c>
    </row>
    <row r="90" spans="1:31" ht="27" customHeight="1" x14ac:dyDescent="0.4">
      <c r="A90" s="61">
        <v>85</v>
      </c>
      <c r="B90" s="62"/>
      <c r="C90" s="55" t="s">
        <v>59</v>
      </c>
      <c r="D90" s="55" t="s">
        <v>132</v>
      </c>
      <c r="E90" s="55" t="s">
        <v>125</v>
      </c>
      <c r="F90" s="47" t="s">
        <v>196</v>
      </c>
      <c r="G90" s="63">
        <v>3120</v>
      </c>
      <c r="H90" s="64"/>
      <c r="I90" s="47">
        <v>8</v>
      </c>
      <c r="J90" s="46">
        <v>100</v>
      </c>
      <c r="K90" s="46">
        <f t="shared" si="10"/>
        <v>2496</v>
      </c>
      <c r="L90" s="46">
        <f t="shared" si="6"/>
        <v>1275.4560000000001</v>
      </c>
      <c r="M90" s="46">
        <f t="shared" si="11"/>
        <v>74880</v>
      </c>
      <c r="N90" s="24" t="s">
        <v>0</v>
      </c>
      <c r="O90" s="98"/>
      <c r="P90" s="98"/>
      <c r="Q90" s="98"/>
      <c r="R90" s="98"/>
      <c r="S90" s="99"/>
      <c r="T90" s="100"/>
      <c r="U90" s="101"/>
      <c r="V90" s="101"/>
      <c r="W90" s="101"/>
      <c r="X90" s="101"/>
      <c r="Y90" s="59">
        <v>3120</v>
      </c>
      <c r="Z90" s="60"/>
      <c r="AA90" s="102"/>
      <c r="AB90" s="102"/>
      <c r="AC90" s="39">
        <f t="shared" si="12"/>
        <v>0</v>
      </c>
      <c r="AD90" s="49">
        <f t="shared" si="8"/>
        <v>0</v>
      </c>
      <c r="AE90" s="49">
        <f t="shared" si="9"/>
        <v>0</v>
      </c>
    </row>
    <row r="91" spans="1:31" ht="27" customHeight="1" x14ac:dyDescent="0.4">
      <c r="A91" s="61">
        <v>86</v>
      </c>
      <c r="B91" s="62"/>
      <c r="C91" s="55" t="s">
        <v>59</v>
      </c>
      <c r="D91" s="55" t="s">
        <v>133</v>
      </c>
      <c r="E91" s="55" t="s">
        <v>125</v>
      </c>
      <c r="F91" s="47" t="s">
        <v>196</v>
      </c>
      <c r="G91" s="63">
        <v>3120</v>
      </c>
      <c r="H91" s="64"/>
      <c r="I91" s="47">
        <v>8</v>
      </c>
      <c r="J91" s="46">
        <v>100</v>
      </c>
      <c r="K91" s="46">
        <f t="shared" si="10"/>
        <v>2496</v>
      </c>
      <c r="L91" s="46">
        <f t="shared" si="6"/>
        <v>1275.4560000000001</v>
      </c>
      <c r="M91" s="46">
        <f t="shared" si="11"/>
        <v>74880</v>
      </c>
      <c r="N91" s="24" t="s">
        <v>0</v>
      </c>
      <c r="O91" s="98"/>
      <c r="P91" s="98"/>
      <c r="Q91" s="98"/>
      <c r="R91" s="98"/>
      <c r="S91" s="99"/>
      <c r="T91" s="100"/>
      <c r="U91" s="101"/>
      <c r="V91" s="101"/>
      <c r="W91" s="101"/>
      <c r="X91" s="101"/>
      <c r="Y91" s="59">
        <v>3120</v>
      </c>
      <c r="Z91" s="60"/>
      <c r="AA91" s="102"/>
      <c r="AB91" s="102"/>
      <c r="AC91" s="39">
        <f t="shared" si="12"/>
        <v>0</v>
      </c>
      <c r="AD91" s="49">
        <f t="shared" si="8"/>
        <v>0</v>
      </c>
      <c r="AE91" s="49">
        <f t="shared" si="9"/>
        <v>0</v>
      </c>
    </row>
    <row r="92" spans="1:31" ht="27" customHeight="1" x14ac:dyDescent="0.4">
      <c r="A92" s="61">
        <v>87</v>
      </c>
      <c r="B92" s="62"/>
      <c r="C92" s="55" t="s">
        <v>59</v>
      </c>
      <c r="D92" s="55" t="s">
        <v>134</v>
      </c>
      <c r="E92" s="55" t="s">
        <v>96</v>
      </c>
      <c r="F92" s="47" t="s">
        <v>46</v>
      </c>
      <c r="G92" s="63">
        <v>3120</v>
      </c>
      <c r="H92" s="64"/>
      <c r="I92" s="47">
        <v>8</v>
      </c>
      <c r="J92" s="46">
        <v>46</v>
      </c>
      <c r="K92" s="46">
        <f t="shared" si="10"/>
        <v>1148.1600000000001</v>
      </c>
      <c r="L92" s="46">
        <f t="shared" si="6"/>
        <v>586.70976000000007</v>
      </c>
      <c r="M92" s="46">
        <f t="shared" si="11"/>
        <v>34444.800000000003</v>
      </c>
      <c r="N92" s="24" t="s">
        <v>0</v>
      </c>
      <c r="O92" s="98"/>
      <c r="P92" s="98"/>
      <c r="Q92" s="98"/>
      <c r="R92" s="98"/>
      <c r="S92" s="99"/>
      <c r="T92" s="100"/>
      <c r="U92" s="101"/>
      <c r="V92" s="101"/>
      <c r="W92" s="101"/>
      <c r="X92" s="101"/>
      <c r="Y92" s="59">
        <v>3120</v>
      </c>
      <c r="Z92" s="60"/>
      <c r="AA92" s="102"/>
      <c r="AB92" s="102"/>
      <c r="AC92" s="39">
        <f t="shared" si="12"/>
        <v>0</v>
      </c>
      <c r="AD92" s="49">
        <f t="shared" si="8"/>
        <v>0</v>
      </c>
      <c r="AE92" s="49">
        <f t="shared" si="9"/>
        <v>0</v>
      </c>
    </row>
    <row r="93" spans="1:31" ht="27" customHeight="1" x14ac:dyDescent="0.4">
      <c r="A93" s="61">
        <v>88</v>
      </c>
      <c r="B93" s="62"/>
      <c r="C93" s="55" t="s">
        <v>59</v>
      </c>
      <c r="D93" s="55" t="s">
        <v>134</v>
      </c>
      <c r="E93" s="55" t="s">
        <v>125</v>
      </c>
      <c r="F93" s="47" t="s">
        <v>196</v>
      </c>
      <c r="G93" s="63">
        <v>3120</v>
      </c>
      <c r="H93" s="64"/>
      <c r="I93" s="47">
        <v>8</v>
      </c>
      <c r="J93" s="46">
        <v>100</v>
      </c>
      <c r="K93" s="46">
        <f t="shared" si="10"/>
        <v>2496</v>
      </c>
      <c r="L93" s="46">
        <f t="shared" ref="L93:L155" si="13">K93*0.511</f>
        <v>1275.4560000000001</v>
      </c>
      <c r="M93" s="46">
        <f t="shared" si="11"/>
        <v>74880</v>
      </c>
      <c r="N93" s="24" t="s">
        <v>0</v>
      </c>
      <c r="O93" s="98"/>
      <c r="P93" s="98"/>
      <c r="Q93" s="98"/>
      <c r="R93" s="98"/>
      <c r="S93" s="99"/>
      <c r="T93" s="100"/>
      <c r="U93" s="101"/>
      <c r="V93" s="101"/>
      <c r="W93" s="101"/>
      <c r="X93" s="101"/>
      <c r="Y93" s="59">
        <v>3120</v>
      </c>
      <c r="Z93" s="60"/>
      <c r="AA93" s="102"/>
      <c r="AB93" s="102"/>
      <c r="AC93" s="39">
        <f t="shared" si="12"/>
        <v>0</v>
      </c>
      <c r="AD93" s="49">
        <f t="shared" si="8"/>
        <v>0</v>
      </c>
      <c r="AE93" s="49">
        <f t="shared" si="9"/>
        <v>0</v>
      </c>
    </row>
    <row r="94" spans="1:31" ht="27" customHeight="1" x14ac:dyDescent="0.4">
      <c r="A94" s="61">
        <v>89</v>
      </c>
      <c r="B94" s="62"/>
      <c r="C94" s="55" t="s">
        <v>59</v>
      </c>
      <c r="D94" s="55" t="s">
        <v>135</v>
      </c>
      <c r="E94" s="55" t="s">
        <v>125</v>
      </c>
      <c r="F94" s="47" t="s">
        <v>196</v>
      </c>
      <c r="G94" s="63">
        <v>3120</v>
      </c>
      <c r="H94" s="64"/>
      <c r="I94" s="47">
        <v>10</v>
      </c>
      <c r="J94" s="46">
        <v>100</v>
      </c>
      <c r="K94" s="46">
        <f t="shared" si="10"/>
        <v>3120</v>
      </c>
      <c r="L94" s="46">
        <f t="shared" si="13"/>
        <v>1594.32</v>
      </c>
      <c r="M94" s="46">
        <f t="shared" si="11"/>
        <v>93600</v>
      </c>
      <c r="N94" s="24" t="s">
        <v>0</v>
      </c>
      <c r="O94" s="98"/>
      <c r="P94" s="98"/>
      <c r="Q94" s="98"/>
      <c r="R94" s="98"/>
      <c r="S94" s="99"/>
      <c r="T94" s="100"/>
      <c r="U94" s="101"/>
      <c r="V94" s="101"/>
      <c r="W94" s="101"/>
      <c r="X94" s="101"/>
      <c r="Y94" s="59">
        <v>3120</v>
      </c>
      <c r="Z94" s="60"/>
      <c r="AA94" s="102"/>
      <c r="AB94" s="102"/>
      <c r="AC94" s="39">
        <f t="shared" si="12"/>
        <v>0</v>
      </c>
      <c r="AD94" s="49">
        <f t="shared" si="8"/>
        <v>0</v>
      </c>
      <c r="AE94" s="49">
        <f t="shared" si="9"/>
        <v>0</v>
      </c>
    </row>
    <row r="95" spans="1:31" ht="27" customHeight="1" x14ac:dyDescent="0.4">
      <c r="A95" s="61">
        <v>90</v>
      </c>
      <c r="B95" s="62"/>
      <c r="C95" s="55" t="s">
        <v>59</v>
      </c>
      <c r="D95" s="55" t="s">
        <v>135</v>
      </c>
      <c r="E95" s="55" t="s">
        <v>117</v>
      </c>
      <c r="F95" s="47" t="s">
        <v>46</v>
      </c>
      <c r="G95" s="63">
        <v>3120</v>
      </c>
      <c r="H95" s="64"/>
      <c r="I95" s="47">
        <v>24</v>
      </c>
      <c r="J95" s="46">
        <v>46</v>
      </c>
      <c r="K95" s="46">
        <f t="shared" si="10"/>
        <v>3444.48</v>
      </c>
      <c r="L95" s="46">
        <f t="shared" si="13"/>
        <v>1760.1292800000001</v>
      </c>
      <c r="M95" s="46">
        <f t="shared" si="11"/>
        <v>103334.39999999999</v>
      </c>
      <c r="N95" s="24" t="s">
        <v>0</v>
      </c>
      <c r="O95" s="98"/>
      <c r="P95" s="98"/>
      <c r="Q95" s="98"/>
      <c r="R95" s="98"/>
      <c r="S95" s="99"/>
      <c r="T95" s="100"/>
      <c r="U95" s="101"/>
      <c r="V95" s="101"/>
      <c r="W95" s="101"/>
      <c r="X95" s="101"/>
      <c r="Y95" s="59">
        <v>3120</v>
      </c>
      <c r="Z95" s="60"/>
      <c r="AA95" s="102"/>
      <c r="AB95" s="102"/>
      <c r="AC95" s="39">
        <f t="shared" si="12"/>
        <v>0</v>
      </c>
      <c r="AD95" s="49">
        <f t="shared" si="8"/>
        <v>0</v>
      </c>
      <c r="AE95" s="49">
        <f t="shared" si="9"/>
        <v>0</v>
      </c>
    </row>
    <row r="96" spans="1:31" ht="27" customHeight="1" x14ac:dyDescent="0.4">
      <c r="A96" s="61">
        <v>91</v>
      </c>
      <c r="B96" s="62"/>
      <c r="C96" s="55" t="s">
        <v>60</v>
      </c>
      <c r="D96" s="55" t="s">
        <v>69</v>
      </c>
      <c r="E96" s="55" t="s">
        <v>70</v>
      </c>
      <c r="F96" s="47" t="s">
        <v>47</v>
      </c>
      <c r="G96" s="63">
        <v>3120</v>
      </c>
      <c r="H96" s="64"/>
      <c r="I96" s="47">
        <v>9</v>
      </c>
      <c r="J96" s="46">
        <v>45</v>
      </c>
      <c r="K96" s="46">
        <f t="shared" si="10"/>
        <v>1263.5999999999999</v>
      </c>
      <c r="L96" s="46">
        <f t="shared" si="13"/>
        <v>645.69959999999992</v>
      </c>
      <c r="M96" s="46">
        <f t="shared" si="11"/>
        <v>37908</v>
      </c>
      <c r="N96" s="24" t="s">
        <v>0</v>
      </c>
      <c r="O96" s="98"/>
      <c r="P96" s="98"/>
      <c r="Q96" s="98"/>
      <c r="R96" s="98"/>
      <c r="S96" s="99"/>
      <c r="T96" s="100"/>
      <c r="U96" s="101"/>
      <c r="V96" s="101"/>
      <c r="W96" s="101"/>
      <c r="X96" s="101"/>
      <c r="Y96" s="59">
        <v>3120</v>
      </c>
      <c r="Z96" s="60"/>
      <c r="AA96" s="102"/>
      <c r="AB96" s="102"/>
      <c r="AC96" s="39">
        <f t="shared" si="12"/>
        <v>0</v>
      </c>
      <c r="AD96" s="49">
        <f t="shared" si="8"/>
        <v>0</v>
      </c>
      <c r="AE96" s="49">
        <f t="shared" si="9"/>
        <v>0</v>
      </c>
    </row>
    <row r="97" spans="1:31" ht="27" customHeight="1" x14ac:dyDescent="0.4">
      <c r="A97" s="61">
        <v>92</v>
      </c>
      <c r="B97" s="62"/>
      <c r="C97" s="55" t="s">
        <v>60</v>
      </c>
      <c r="D97" s="55" t="s">
        <v>71</v>
      </c>
      <c r="E97" s="55" t="s">
        <v>70</v>
      </c>
      <c r="F97" s="47" t="s">
        <v>47</v>
      </c>
      <c r="G97" s="63">
        <v>3120</v>
      </c>
      <c r="H97" s="64"/>
      <c r="I97" s="47">
        <v>48</v>
      </c>
      <c r="J97" s="46">
        <v>45</v>
      </c>
      <c r="K97" s="46">
        <f t="shared" si="10"/>
        <v>6739.2</v>
      </c>
      <c r="L97" s="46">
        <f t="shared" si="13"/>
        <v>3443.7312000000002</v>
      </c>
      <c r="M97" s="46">
        <f t="shared" si="11"/>
        <v>202176</v>
      </c>
      <c r="N97" s="24" t="s">
        <v>0</v>
      </c>
      <c r="O97" s="98"/>
      <c r="P97" s="98"/>
      <c r="Q97" s="98"/>
      <c r="R97" s="98"/>
      <c r="S97" s="99"/>
      <c r="T97" s="100"/>
      <c r="U97" s="101"/>
      <c r="V97" s="101"/>
      <c r="W97" s="101"/>
      <c r="X97" s="101"/>
      <c r="Y97" s="59">
        <v>3120</v>
      </c>
      <c r="Z97" s="60"/>
      <c r="AA97" s="102"/>
      <c r="AB97" s="102"/>
      <c r="AC97" s="39">
        <f t="shared" si="12"/>
        <v>0</v>
      </c>
      <c r="AD97" s="49">
        <f t="shared" si="8"/>
        <v>0</v>
      </c>
      <c r="AE97" s="49">
        <f t="shared" si="9"/>
        <v>0</v>
      </c>
    </row>
    <row r="98" spans="1:31" ht="27" customHeight="1" x14ac:dyDescent="0.4">
      <c r="A98" s="61">
        <v>93</v>
      </c>
      <c r="B98" s="62"/>
      <c r="C98" s="55" t="s">
        <v>60</v>
      </c>
      <c r="D98" s="55" t="s">
        <v>107</v>
      </c>
      <c r="E98" s="55" t="s">
        <v>74</v>
      </c>
      <c r="F98" s="47" t="s">
        <v>46</v>
      </c>
      <c r="G98" s="63">
        <v>3120</v>
      </c>
      <c r="H98" s="64"/>
      <c r="I98" s="47">
        <v>4</v>
      </c>
      <c r="J98" s="46">
        <v>46</v>
      </c>
      <c r="K98" s="46">
        <f t="shared" si="10"/>
        <v>574.08000000000004</v>
      </c>
      <c r="L98" s="46">
        <f t="shared" si="13"/>
        <v>293.35488000000004</v>
      </c>
      <c r="M98" s="46">
        <f t="shared" si="11"/>
        <v>17222.400000000001</v>
      </c>
      <c r="N98" s="24" t="s">
        <v>0</v>
      </c>
      <c r="O98" s="98"/>
      <c r="P98" s="98"/>
      <c r="Q98" s="98"/>
      <c r="R98" s="98"/>
      <c r="S98" s="99"/>
      <c r="T98" s="100"/>
      <c r="U98" s="101"/>
      <c r="V98" s="101"/>
      <c r="W98" s="101"/>
      <c r="X98" s="101"/>
      <c r="Y98" s="59">
        <v>3120</v>
      </c>
      <c r="Z98" s="60"/>
      <c r="AA98" s="102"/>
      <c r="AB98" s="102"/>
      <c r="AC98" s="39">
        <f t="shared" si="12"/>
        <v>0</v>
      </c>
      <c r="AD98" s="49">
        <f t="shared" si="8"/>
        <v>0</v>
      </c>
      <c r="AE98" s="49">
        <f t="shared" si="9"/>
        <v>0</v>
      </c>
    </row>
    <row r="99" spans="1:31" ht="27" customHeight="1" x14ac:dyDescent="0.4">
      <c r="A99" s="61">
        <v>94</v>
      </c>
      <c r="B99" s="62"/>
      <c r="C99" s="55" t="s">
        <v>60</v>
      </c>
      <c r="D99" s="55" t="s">
        <v>136</v>
      </c>
      <c r="E99" s="55" t="s">
        <v>73</v>
      </c>
      <c r="F99" s="47" t="s">
        <v>46</v>
      </c>
      <c r="G99" s="63">
        <v>3120</v>
      </c>
      <c r="H99" s="64"/>
      <c r="I99" s="47">
        <v>2</v>
      </c>
      <c r="J99" s="46">
        <v>46</v>
      </c>
      <c r="K99" s="46">
        <f t="shared" si="10"/>
        <v>287.04000000000002</v>
      </c>
      <c r="L99" s="46">
        <f t="shared" si="13"/>
        <v>146.67744000000002</v>
      </c>
      <c r="M99" s="46">
        <f t="shared" si="11"/>
        <v>8611.2000000000007</v>
      </c>
      <c r="N99" s="24" t="s">
        <v>0</v>
      </c>
      <c r="O99" s="98"/>
      <c r="P99" s="98"/>
      <c r="Q99" s="98"/>
      <c r="R99" s="98"/>
      <c r="S99" s="99"/>
      <c r="T99" s="100"/>
      <c r="U99" s="101"/>
      <c r="V99" s="101"/>
      <c r="W99" s="101"/>
      <c r="X99" s="101"/>
      <c r="Y99" s="59">
        <v>3120</v>
      </c>
      <c r="Z99" s="60"/>
      <c r="AA99" s="102"/>
      <c r="AB99" s="102"/>
      <c r="AC99" s="39">
        <f t="shared" si="12"/>
        <v>0</v>
      </c>
      <c r="AD99" s="49">
        <f t="shared" si="8"/>
        <v>0</v>
      </c>
      <c r="AE99" s="49">
        <f t="shared" si="9"/>
        <v>0</v>
      </c>
    </row>
    <row r="100" spans="1:31" ht="27" customHeight="1" x14ac:dyDescent="0.4">
      <c r="A100" s="61">
        <v>95</v>
      </c>
      <c r="B100" s="62"/>
      <c r="C100" s="55" t="s">
        <v>60</v>
      </c>
      <c r="D100" s="55" t="s">
        <v>137</v>
      </c>
      <c r="E100" s="55" t="s">
        <v>138</v>
      </c>
      <c r="F100" s="47" t="s">
        <v>46</v>
      </c>
      <c r="G100" s="63">
        <v>3120</v>
      </c>
      <c r="H100" s="64"/>
      <c r="I100" s="47">
        <v>8</v>
      </c>
      <c r="J100" s="46">
        <v>46</v>
      </c>
      <c r="K100" s="46">
        <f t="shared" si="10"/>
        <v>1148.1600000000001</v>
      </c>
      <c r="L100" s="46">
        <f t="shared" si="13"/>
        <v>586.70976000000007</v>
      </c>
      <c r="M100" s="46">
        <f t="shared" si="11"/>
        <v>34444.800000000003</v>
      </c>
      <c r="N100" s="24" t="s">
        <v>0</v>
      </c>
      <c r="O100" s="98"/>
      <c r="P100" s="98"/>
      <c r="Q100" s="98"/>
      <c r="R100" s="98"/>
      <c r="S100" s="99"/>
      <c r="T100" s="100"/>
      <c r="U100" s="101"/>
      <c r="V100" s="101"/>
      <c r="W100" s="101"/>
      <c r="X100" s="101"/>
      <c r="Y100" s="59">
        <v>3120</v>
      </c>
      <c r="Z100" s="60"/>
      <c r="AA100" s="102"/>
      <c r="AB100" s="102"/>
      <c r="AC100" s="39">
        <f t="shared" si="12"/>
        <v>0</v>
      </c>
      <c r="AD100" s="49">
        <f t="shared" si="8"/>
        <v>0</v>
      </c>
      <c r="AE100" s="49">
        <f t="shared" si="9"/>
        <v>0</v>
      </c>
    </row>
    <row r="101" spans="1:31" ht="27" customHeight="1" x14ac:dyDescent="0.4">
      <c r="A101" s="61">
        <v>96</v>
      </c>
      <c r="B101" s="62"/>
      <c r="C101" s="55" t="s">
        <v>60</v>
      </c>
      <c r="D101" s="55" t="s">
        <v>139</v>
      </c>
      <c r="E101" s="55" t="s">
        <v>138</v>
      </c>
      <c r="F101" s="47" t="s">
        <v>46</v>
      </c>
      <c r="G101" s="63">
        <v>3120</v>
      </c>
      <c r="H101" s="64"/>
      <c r="I101" s="47">
        <v>24</v>
      </c>
      <c r="J101" s="46">
        <v>46</v>
      </c>
      <c r="K101" s="46">
        <f t="shared" si="10"/>
        <v>3444.48</v>
      </c>
      <c r="L101" s="46">
        <f t="shared" si="13"/>
        <v>1760.1292800000001</v>
      </c>
      <c r="M101" s="46">
        <f t="shared" si="11"/>
        <v>103334.39999999999</v>
      </c>
      <c r="N101" s="24" t="s">
        <v>0</v>
      </c>
      <c r="O101" s="98"/>
      <c r="P101" s="98"/>
      <c r="Q101" s="98"/>
      <c r="R101" s="98"/>
      <c r="S101" s="99"/>
      <c r="T101" s="100"/>
      <c r="U101" s="101"/>
      <c r="V101" s="101"/>
      <c r="W101" s="101"/>
      <c r="X101" s="101"/>
      <c r="Y101" s="59">
        <v>3120</v>
      </c>
      <c r="Z101" s="60"/>
      <c r="AA101" s="102"/>
      <c r="AB101" s="102"/>
      <c r="AC101" s="39">
        <f t="shared" si="12"/>
        <v>0</v>
      </c>
      <c r="AD101" s="49">
        <f t="shared" si="8"/>
        <v>0</v>
      </c>
      <c r="AE101" s="49">
        <f t="shared" si="9"/>
        <v>0</v>
      </c>
    </row>
    <row r="102" spans="1:31" ht="27" customHeight="1" x14ac:dyDescent="0.4">
      <c r="A102" s="61">
        <v>97</v>
      </c>
      <c r="B102" s="62"/>
      <c r="C102" s="55" t="s">
        <v>60</v>
      </c>
      <c r="D102" s="55" t="s">
        <v>140</v>
      </c>
      <c r="E102" s="55" t="s">
        <v>66</v>
      </c>
      <c r="F102" s="47" t="s">
        <v>46</v>
      </c>
      <c r="G102" s="63">
        <v>3120</v>
      </c>
      <c r="H102" s="64"/>
      <c r="I102" s="47">
        <v>3</v>
      </c>
      <c r="J102" s="46">
        <v>46</v>
      </c>
      <c r="K102" s="46">
        <f t="shared" si="10"/>
        <v>430.56</v>
      </c>
      <c r="L102" s="46">
        <f t="shared" si="13"/>
        <v>220.01616000000001</v>
      </c>
      <c r="M102" s="46">
        <f t="shared" si="11"/>
        <v>12916.8</v>
      </c>
      <c r="N102" s="24" t="s">
        <v>0</v>
      </c>
      <c r="O102" s="98"/>
      <c r="P102" s="98"/>
      <c r="Q102" s="98"/>
      <c r="R102" s="98"/>
      <c r="S102" s="99"/>
      <c r="T102" s="100"/>
      <c r="U102" s="101"/>
      <c r="V102" s="101"/>
      <c r="W102" s="101"/>
      <c r="X102" s="101"/>
      <c r="Y102" s="59">
        <v>3120</v>
      </c>
      <c r="Z102" s="60"/>
      <c r="AA102" s="102"/>
      <c r="AB102" s="102"/>
      <c r="AC102" s="39">
        <f t="shared" si="12"/>
        <v>0</v>
      </c>
      <c r="AD102" s="49">
        <f t="shared" si="8"/>
        <v>0</v>
      </c>
      <c r="AE102" s="49">
        <f t="shared" si="9"/>
        <v>0</v>
      </c>
    </row>
    <row r="103" spans="1:31" ht="27" customHeight="1" x14ac:dyDescent="0.4">
      <c r="A103" s="61">
        <v>98</v>
      </c>
      <c r="B103" s="62"/>
      <c r="C103" s="55" t="s">
        <v>60</v>
      </c>
      <c r="D103" s="55" t="s">
        <v>141</v>
      </c>
      <c r="E103" s="55" t="s">
        <v>66</v>
      </c>
      <c r="F103" s="47" t="s">
        <v>46</v>
      </c>
      <c r="G103" s="63">
        <v>3120</v>
      </c>
      <c r="H103" s="64"/>
      <c r="I103" s="47">
        <v>4</v>
      </c>
      <c r="J103" s="46">
        <v>46</v>
      </c>
      <c r="K103" s="46">
        <f t="shared" si="10"/>
        <v>574.08000000000004</v>
      </c>
      <c r="L103" s="46">
        <f t="shared" si="13"/>
        <v>293.35488000000004</v>
      </c>
      <c r="M103" s="46">
        <f t="shared" si="11"/>
        <v>17222.400000000001</v>
      </c>
      <c r="N103" s="24" t="s">
        <v>0</v>
      </c>
      <c r="O103" s="98"/>
      <c r="P103" s="98"/>
      <c r="Q103" s="98"/>
      <c r="R103" s="98"/>
      <c r="S103" s="99"/>
      <c r="T103" s="100"/>
      <c r="U103" s="101"/>
      <c r="V103" s="101"/>
      <c r="W103" s="101"/>
      <c r="X103" s="101"/>
      <c r="Y103" s="59">
        <v>3120</v>
      </c>
      <c r="Z103" s="60"/>
      <c r="AA103" s="102"/>
      <c r="AB103" s="102"/>
      <c r="AC103" s="39">
        <f t="shared" si="12"/>
        <v>0</v>
      </c>
      <c r="AD103" s="49">
        <f t="shared" si="8"/>
        <v>0</v>
      </c>
      <c r="AE103" s="49">
        <f t="shared" si="9"/>
        <v>0</v>
      </c>
    </row>
    <row r="104" spans="1:31" ht="27" customHeight="1" x14ac:dyDescent="0.4">
      <c r="A104" s="61">
        <v>99</v>
      </c>
      <c r="B104" s="62"/>
      <c r="C104" s="55" t="s">
        <v>60</v>
      </c>
      <c r="D104" s="55" t="s">
        <v>142</v>
      </c>
      <c r="E104" s="55" t="s">
        <v>85</v>
      </c>
      <c r="F104" s="47" t="s">
        <v>46</v>
      </c>
      <c r="G104" s="63">
        <v>3120</v>
      </c>
      <c r="H104" s="64"/>
      <c r="I104" s="47">
        <v>6</v>
      </c>
      <c r="J104" s="46">
        <v>46</v>
      </c>
      <c r="K104" s="46">
        <f t="shared" si="10"/>
        <v>861.12</v>
      </c>
      <c r="L104" s="46">
        <f t="shared" si="13"/>
        <v>440.03232000000003</v>
      </c>
      <c r="M104" s="46">
        <f t="shared" si="11"/>
        <v>25833.599999999999</v>
      </c>
      <c r="N104" s="24" t="s">
        <v>0</v>
      </c>
      <c r="O104" s="98"/>
      <c r="P104" s="98"/>
      <c r="Q104" s="98"/>
      <c r="R104" s="98"/>
      <c r="S104" s="99"/>
      <c r="T104" s="100"/>
      <c r="U104" s="101"/>
      <c r="V104" s="101"/>
      <c r="W104" s="101"/>
      <c r="X104" s="101"/>
      <c r="Y104" s="59">
        <v>3120</v>
      </c>
      <c r="Z104" s="60"/>
      <c r="AA104" s="102"/>
      <c r="AB104" s="102"/>
      <c r="AC104" s="39">
        <f t="shared" si="12"/>
        <v>0</v>
      </c>
      <c r="AD104" s="49">
        <f t="shared" ref="AD104:AD167" si="14">AC104*0.511</f>
        <v>0</v>
      </c>
      <c r="AE104" s="49">
        <f t="shared" ref="AE104:AE167" si="15">AC104*30</f>
        <v>0</v>
      </c>
    </row>
    <row r="105" spans="1:31" ht="27" customHeight="1" x14ac:dyDescent="0.4">
      <c r="A105" s="61">
        <v>100</v>
      </c>
      <c r="B105" s="62"/>
      <c r="C105" s="55" t="s">
        <v>60</v>
      </c>
      <c r="D105" s="55" t="s">
        <v>143</v>
      </c>
      <c r="E105" s="55" t="s">
        <v>78</v>
      </c>
      <c r="F105" s="47" t="s">
        <v>46</v>
      </c>
      <c r="G105" s="63">
        <v>3120</v>
      </c>
      <c r="H105" s="64"/>
      <c r="I105" s="47">
        <v>4</v>
      </c>
      <c r="J105" s="46">
        <v>46</v>
      </c>
      <c r="K105" s="46">
        <f t="shared" si="10"/>
        <v>574.08000000000004</v>
      </c>
      <c r="L105" s="46">
        <f t="shared" si="13"/>
        <v>293.35488000000004</v>
      </c>
      <c r="M105" s="46">
        <f t="shared" si="11"/>
        <v>17222.400000000001</v>
      </c>
      <c r="N105" s="24" t="s">
        <v>0</v>
      </c>
      <c r="O105" s="98"/>
      <c r="P105" s="98"/>
      <c r="Q105" s="98"/>
      <c r="R105" s="98"/>
      <c r="S105" s="99"/>
      <c r="T105" s="100"/>
      <c r="U105" s="101"/>
      <c r="V105" s="101"/>
      <c r="W105" s="101"/>
      <c r="X105" s="101"/>
      <c r="Y105" s="59">
        <v>3120</v>
      </c>
      <c r="Z105" s="60"/>
      <c r="AA105" s="102"/>
      <c r="AB105" s="102"/>
      <c r="AC105" s="39">
        <f t="shared" si="12"/>
        <v>0</v>
      </c>
      <c r="AD105" s="49">
        <f t="shared" si="14"/>
        <v>0</v>
      </c>
      <c r="AE105" s="49">
        <f t="shared" si="15"/>
        <v>0</v>
      </c>
    </row>
    <row r="106" spans="1:31" ht="27" customHeight="1" x14ac:dyDescent="0.4">
      <c r="A106" s="61">
        <v>101</v>
      </c>
      <c r="B106" s="62"/>
      <c r="C106" s="55" t="s">
        <v>60</v>
      </c>
      <c r="D106" s="55" t="s">
        <v>143</v>
      </c>
      <c r="E106" s="55" t="s">
        <v>79</v>
      </c>
      <c r="F106" s="47" t="s">
        <v>197</v>
      </c>
      <c r="G106" s="63">
        <v>3120</v>
      </c>
      <c r="H106" s="64"/>
      <c r="I106" s="47">
        <v>1</v>
      </c>
      <c r="J106" s="46">
        <v>30</v>
      </c>
      <c r="K106" s="46">
        <f t="shared" si="10"/>
        <v>93.6</v>
      </c>
      <c r="L106" s="46">
        <f t="shared" si="13"/>
        <v>47.829599999999999</v>
      </c>
      <c r="M106" s="46">
        <f t="shared" si="11"/>
        <v>2808</v>
      </c>
      <c r="N106" s="24" t="s">
        <v>0</v>
      </c>
      <c r="O106" s="98"/>
      <c r="P106" s="98"/>
      <c r="Q106" s="98"/>
      <c r="R106" s="98"/>
      <c r="S106" s="99"/>
      <c r="T106" s="100"/>
      <c r="U106" s="101"/>
      <c r="V106" s="101"/>
      <c r="W106" s="101"/>
      <c r="X106" s="101"/>
      <c r="Y106" s="59">
        <v>3120</v>
      </c>
      <c r="Z106" s="60"/>
      <c r="AA106" s="102"/>
      <c r="AB106" s="102"/>
      <c r="AC106" s="39">
        <f t="shared" si="12"/>
        <v>0</v>
      </c>
      <c r="AD106" s="49">
        <f t="shared" si="14"/>
        <v>0</v>
      </c>
      <c r="AE106" s="49">
        <f t="shared" si="15"/>
        <v>0</v>
      </c>
    </row>
    <row r="107" spans="1:31" ht="27" customHeight="1" x14ac:dyDescent="0.4">
      <c r="A107" s="61">
        <v>102</v>
      </c>
      <c r="B107" s="62"/>
      <c r="C107" s="55" t="s">
        <v>60</v>
      </c>
      <c r="D107" s="55" t="s">
        <v>143</v>
      </c>
      <c r="E107" s="55" t="s">
        <v>101</v>
      </c>
      <c r="F107" s="47" t="s">
        <v>46</v>
      </c>
      <c r="G107" s="63">
        <v>3120</v>
      </c>
      <c r="H107" s="64"/>
      <c r="I107" s="47">
        <v>1</v>
      </c>
      <c r="J107" s="46">
        <v>46</v>
      </c>
      <c r="K107" s="46">
        <f t="shared" si="10"/>
        <v>143.52000000000001</v>
      </c>
      <c r="L107" s="46">
        <f t="shared" si="13"/>
        <v>73.338720000000009</v>
      </c>
      <c r="M107" s="46">
        <f t="shared" si="11"/>
        <v>4305.6000000000004</v>
      </c>
      <c r="N107" s="24" t="s">
        <v>0</v>
      </c>
      <c r="O107" s="98"/>
      <c r="P107" s="98"/>
      <c r="Q107" s="98"/>
      <c r="R107" s="98"/>
      <c r="S107" s="99"/>
      <c r="T107" s="100"/>
      <c r="U107" s="101"/>
      <c r="V107" s="101"/>
      <c r="W107" s="101"/>
      <c r="X107" s="101"/>
      <c r="Y107" s="59">
        <v>3120</v>
      </c>
      <c r="Z107" s="60"/>
      <c r="AA107" s="102"/>
      <c r="AB107" s="102"/>
      <c r="AC107" s="39">
        <f t="shared" si="12"/>
        <v>0</v>
      </c>
      <c r="AD107" s="49">
        <f t="shared" si="14"/>
        <v>0</v>
      </c>
      <c r="AE107" s="49">
        <f t="shared" si="15"/>
        <v>0</v>
      </c>
    </row>
    <row r="108" spans="1:31" ht="27" customHeight="1" x14ac:dyDescent="0.4">
      <c r="A108" s="61">
        <v>103</v>
      </c>
      <c r="B108" s="62"/>
      <c r="C108" s="55" t="s">
        <v>60</v>
      </c>
      <c r="D108" s="55" t="s">
        <v>144</v>
      </c>
      <c r="E108" s="55" t="s">
        <v>80</v>
      </c>
      <c r="F108" s="47" t="s">
        <v>198</v>
      </c>
      <c r="G108" s="63">
        <v>3120</v>
      </c>
      <c r="H108" s="64"/>
      <c r="I108" s="47">
        <v>1</v>
      </c>
      <c r="J108" s="46">
        <v>68</v>
      </c>
      <c r="K108" s="46">
        <f t="shared" si="10"/>
        <v>212.16</v>
      </c>
      <c r="L108" s="46">
        <f t="shared" si="13"/>
        <v>108.41376</v>
      </c>
      <c r="M108" s="46">
        <f t="shared" si="11"/>
        <v>6364.8</v>
      </c>
      <c r="N108" s="24" t="s">
        <v>0</v>
      </c>
      <c r="O108" s="98"/>
      <c r="P108" s="98"/>
      <c r="Q108" s="98"/>
      <c r="R108" s="98"/>
      <c r="S108" s="99"/>
      <c r="T108" s="100"/>
      <c r="U108" s="101"/>
      <c r="V108" s="101"/>
      <c r="W108" s="101"/>
      <c r="X108" s="101"/>
      <c r="Y108" s="59">
        <v>3120</v>
      </c>
      <c r="Z108" s="60"/>
      <c r="AA108" s="102"/>
      <c r="AB108" s="102"/>
      <c r="AC108" s="39">
        <f t="shared" si="12"/>
        <v>0</v>
      </c>
      <c r="AD108" s="49">
        <f t="shared" si="14"/>
        <v>0</v>
      </c>
      <c r="AE108" s="49">
        <f t="shared" si="15"/>
        <v>0</v>
      </c>
    </row>
    <row r="109" spans="1:31" ht="27" customHeight="1" x14ac:dyDescent="0.4">
      <c r="A109" s="61">
        <v>104</v>
      </c>
      <c r="B109" s="62"/>
      <c r="C109" s="55" t="s">
        <v>60</v>
      </c>
      <c r="D109" s="55" t="s">
        <v>145</v>
      </c>
      <c r="E109" s="55" t="s">
        <v>80</v>
      </c>
      <c r="F109" s="47" t="s">
        <v>198</v>
      </c>
      <c r="G109" s="63">
        <v>3120</v>
      </c>
      <c r="H109" s="64"/>
      <c r="I109" s="47">
        <v>1</v>
      </c>
      <c r="J109" s="46">
        <v>68</v>
      </c>
      <c r="K109" s="46">
        <f t="shared" si="10"/>
        <v>212.16</v>
      </c>
      <c r="L109" s="46">
        <f t="shared" si="13"/>
        <v>108.41376</v>
      </c>
      <c r="M109" s="46">
        <f t="shared" si="11"/>
        <v>6364.8</v>
      </c>
      <c r="N109" s="24" t="s">
        <v>0</v>
      </c>
      <c r="O109" s="98"/>
      <c r="P109" s="98"/>
      <c r="Q109" s="98"/>
      <c r="R109" s="98"/>
      <c r="S109" s="99"/>
      <c r="T109" s="100"/>
      <c r="U109" s="101"/>
      <c r="V109" s="101"/>
      <c r="W109" s="101"/>
      <c r="X109" s="101"/>
      <c r="Y109" s="59">
        <v>3120</v>
      </c>
      <c r="Z109" s="60"/>
      <c r="AA109" s="102"/>
      <c r="AB109" s="102"/>
      <c r="AC109" s="39">
        <f t="shared" si="12"/>
        <v>0</v>
      </c>
      <c r="AD109" s="49">
        <f t="shared" si="14"/>
        <v>0</v>
      </c>
      <c r="AE109" s="49">
        <f t="shared" si="15"/>
        <v>0</v>
      </c>
    </row>
    <row r="110" spans="1:31" ht="27" customHeight="1" x14ac:dyDescent="0.4">
      <c r="A110" s="61">
        <v>105</v>
      </c>
      <c r="B110" s="62"/>
      <c r="C110" s="55" t="s">
        <v>60</v>
      </c>
      <c r="D110" s="55" t="s">
        <v>118</v>
      </c>
      <c r="E110" s="55" t="s">
        <v>146</v>
      </c>
      <c r="F110" s="47" t="s">
        <v>2</v>
      </c>
      <c r="G110" s="63">
        <v>3120</v>
      </c>
      <c r="H110" s="64"/>
      <c r="I110" s="47">
        <v>4</v>
      </c>
      <c r="J110" s="46">
        <v>22</v>
      </c>
      <c r="K110" s="46">
        <f t="shared" si="10"/>
        <v>274.56</v>
      </c>
      <c r="L110" s="46">
        <f t="shared" si="13"/>
        <v>140.30016000000001</v>
      </c>
      <c r="M110" s="46">
        <f t="shared" si="11"/>
        <v>8236.7999999999993</v>
      </c>
      <c r="N110" s="24" t="s">
        <v>0</v>
      </c>
      <c r="O110" s="98"/>
      <c r="P110" s="98"/>
      <c r="Q110" s="98"/>
      <c r="R110" s="98"/>
      <c r="S110" s="99"/>
      <c r="T110" s="100"/>
      <c r="U110" s="101"/>
      <c r="V110" s="101"/>
      <c r="W110" s="101"/>
      <c r="X110" s="101"/>
      <c r="Y110" s="59">
        <v>3120</v>
      </c>
      <c r="Z110" s="60"/>
      <c r="AA110" s="102"/>
      <c r="AB110" s="102"/>
      <c r="AC110" s="39">
        <f t="shared" si="12"/>
        <v>0</v>
      </c>
      <c r="AD110" s="49">
        <f t="shared" si="14"/>
        <v>0</v>
      </c>
      <c r="AE110" s="49">
        <f t="shared" si="15"/>
        <v>0</v>
      </c>
    </row>
    <row r="111" spans="1:31" ht="27" customHeight="1" x14ac:dyDescent="0.4">
      <c r="A111" s="61">
        <v>106</v>
      </c>
      <c r="B111" s="62"/>
      <c r="C111" s="55" t="s">
        <v>60</v>
      </c>
      <c r="D111" s="55" t="s">
        <v>147</v>
      </c>
      <c r="E111" s="55" t="s">
        <v>101</v>
      </c>
      <c r="F111" s="47" t="s">
        <v>46</v>
      </c>
      <c r="G111" s="63">
        <v>3120</v>
      </c>
      <c r="H111" s="64"/>
      <c r="I111" s="47">
        <v>1</v>
      </c>
      <c r="J111" s="46">
        <v>46</v>
      </c>
      <c r="K111" s="46">
        <f t="shared" si="10"/>
        <v>143.52000000000001</v>
      </c>
      <c r="L111" s="46">
        <f t="shared" si="13"/>
        <v>73.338720000000009</v>
      </c>
      <c r="M111" s="46">
        <f t="shared" si="11"/>
        <v>4305.6000000000004</v>
      </c>
      <c r="N111" s="24" t="s">
        <v>0</v>
      </c>
      <c r="O111" s="98"/>
      <c r="P111" s="98"/>
      <c r="Q111" s="98"/>
      <c r="R111" s="98"/>
      <c r="S111" s="99"/>
      <c r="T111" s="100"/>
      <c r="U111" s="101"/>
      <c r="V111" s="101"/>
      <c r="W111" s="101"/>
      <c r="X111" s="101"/>
      <c r="Y111" s="59">
        <v>3120</v>
      </c>
      <c r="Z111" s="60"/>
      <c r="AA111" s="102"/>
      <c r="AB111" s="102"/>
      <c r="AC111" s="39">
        <f t="shared" si="12"/>
        <v>0</v>
      </c>
      <c r="AD111" s="49">
        <f t="shared" si="14"/>
        <v>0</v>
      </c>
      <c r="AE111" s="49">
        <f t="shared" si="15"/>
        <v>0</v>
      </c>
    </row>
    <row r="112" spans="1:31" ht="27" customHeight="1" x14ac:dyDescent="0.4">
      <c r="A112" s="61">
        <v>107</v>
      </c>
      <c r="B112" s="62"/>
      <c r="C112" s="55" t="s">
        <v>60</v>
      </c>
      <c r="D112" s="55" t="s">
        <v>148</v>
      </c>
      <c r="E112" s="55" t="s">
        <v>85</v>
      </c>
      <c r="F112" s="47" t="s">
        <v>46</v>
      </c>
      <c r="G112" s="63">
        <v>3120</v>
      </c>
      <c r="H112" s="64"/>
      <c r="I112" s="47">
        <v>8</v>
      </c>
      <c r="J112" s="46">
        <v>46</v>
      </c>
      <c r="K112" s="46">
        <f t="shared" si="10"/>
        <v>1148.1600000000001</v>
      </c>
      <c r="L112" s="46">
        <f t="shared" si="13"/>
        <v>586.70976000000007</v>
      </c>
      <c r="M112" s="46">
        <f t="shared" si="11"/>
        <v>34444.800000000003</v>
      </c>
      <c r="N112" s="24" t="s">
        <v>0</v>
      </c>
      <c r="O112" s="98"/>
      <c r="P112" s="98"/>
      <c r="Q112" s="98"/>
      <c r="R112" s="98"/>
      <c r="S112" s="99"/>
      <c r="T112" s="100"/>
      <c r="U112" s="101"/>
      <c r="V112" s="101"/>
      <c r="W112" s="101"/>
      <c r="X112" s="101"/>
      <c r="Y112" s="59">
        <v>3120</v>
      </c>
      <c r="Z112" s="60"/>
      <c r="AA112" s="102"/>
      <c r="AB112" s="102"/>
      <c r="AC112" s="39">
        <f t="shared" si="12"/>
        <v>0</v>
      </c>
      <c r="AD112" s="49">
        <f t="shared" si="14"/>
        <v>0</v>
      </c>
      <c r="AE112" s="49">
        <f t="shared" si="15"/>
        <v>0</v>
      </c>
    </row>
    <row r="113" spans="1:31" ht="27" customHeight="1" x14ac:dyDescent="0.4">
      <c r="A113" s="61">
        <v>108</v>
      </c>
      <c r="B113" s="62"/>
      <c r="C113" s="55" t="s">
        <v>60</v>
      </c>
      <c r="D113" s="55" t="s">
        <v>148</v>
      </c>
      <c r="E113" s="55" t="s">
        <v>76</v>
      </c>
      <c r="F113" s="47" t="s">
        <v>46</v>
      </c>
      <c r="G113" s="63">
        <v>3120</v>
      </c>
      <c r="H113" s="64"/>
      <c r="I113" s="47">
        <v>4</v>
      </c>
      <c r="J113" s="46">
        <v>46</v>
      </c>
      <c r="K113" s="46">
        <f t="shared" si="10"/>
        <v>574.08000000000004</v>
      </c>
      <c r="L113" s="46">
        <f t="shared" si="13"/>
        <v>293.35488000000004</v>
      </c>
      <c r="M113" s="46">
        <f t="shared" si="11"/>
        <v>17222.400000000001</v>
      </c>
      <c r="N113" s="24" t="s">
        <v>0</v>
      </c>
      <c r="O113" s="98"/>
      <c r="P113" s="98"/>
      <c r="Q113" s="98"/>
      <c r="R113" s="98"/>
      <c r="S113" s="99"/>
      <c r="T113" s="100"/>
      <c r="U113" s="101"/>
      <c r="V113" s="101"/>
      <c r="W113" s="101"/>
      <c r="X113" s="101"/>
      <c r="Y113" s="59">
        <v>3120</v>
      </c>
      <c r="Z113" s="60"/>
      <c r="AA113" s="102"/>
      <c r="AB113" s="102"/>
      <c r="AC113" s="39">
        <f t="shared" si="12"/>
        <v>0</v>
      </c>
      <c r="AD113" s="49">
        <f t="shared" si="14"/>
        <v>0</v>
      </c>
      <c r="AE113" s="49">
        <f t="shared" si="15"/>
        <v>0</v>
      </c>
    </row>
    <row r="114" spans="1:31" ht="27" customHeight="1" x14ac:dyDescent="0.4">
      <c r="A114" s="61">
        <v>109</v>
      </c>
      <c r="B114" s="62"/>
      <c r="C114" s="55" t="s">
        <v>60</v>
      </c>
      <c r="D114" s="55" t="s">
        <v>149</v>
      </c>
      <c r="E114" s="55" t="s">
        <v>73</v>
      </c>
      <c r="F114" s="47" t="s">
        <v>46</v>
      </c>
      <c r="G114" s="63">
        <v>3120</v>
      </c>
      <c r="H114" s="64"/>
      <c r="I114" s="47">
        <v>2</v>
      </c>
      <c r="J114" s="46">
        <v>46</v>
      </c>
      <c r="K114" s="46">
        <f t="shared" si="10"/>
        <v>287.04000000000002</v>
      </c>
      <c r="L114" s="46">
        <f t="shared" si="13"/>
        <v>146.67744000000002</v>
      </c>
      <c r="M114" s="46">
        <f t="shared" si="11"/>
        <v>8611.2000000000007</v>
      </c>
      <c r="N114" s="24" t="s">
        <v>0</v>
      </c>
      <c r="O114" s="98"/>
      <c r="P114" s="98"/>
      <c r="Q114" s="98"/>
      <c r="R114" s="98"/>
      <c r="S114" s="99"/>
      <c r="T114" s="100"/>
      <c r="U114" s="101"/>
      <c r="V114" s="101"/>
      <c r="W114" s="101"/>
      <c r="X114" s="101"/>
      <c r="Y114" s="59">
        <v>3120</v>
      </c>
      <c r="Z114" s="60"/>
      <c r="AA114" s="102"/>
      <c r="AB114" s="102"/>
      <c r="AC114" s="39">
        <f t="shared" si="12"/>
        <v>0</v>
      </c>
      <c r="AD114" s="49">
        <f t="shared" si="14"/>
        <v>0</v>
      </c>
      <c r="AE114" s="49">
        <f t="shared" si="15"/>
        <v>0</v>
      </c>
    </row>
    <row r="115" spans="1:31" ht="27" customHeight="1" x14ac:dyDescent="0.4">
      <c r="A115" s="61">
        <v>110</v>
      </c>
      <c r="B115" s="62"/>
      <c r="C115" s="55" t="s">
        <v>60</v>
      </c>
      <c r="D115" s="55" t="s">
        <v>150</v>
      </c>
      <c r="E115" s="55" t="s">
        <v>78</v>
      </c>
      <c r="F115" s="47" t="s">
        <v>46</v>
      </c>
      <c r="G115" s="63">
        <v>3120</v>
      </c>
      <c r="H115" s="64"/>
      <c r="I115" s="47">
        <v>52</v>
      </c>
      <c r="J115" s="46">
        <v>46</v>
      </c>
      <c r="K115" s="46">
        <f t="shared" si="10"/>
        <v>7463.04</v>
      </c>
      <c r="L115" s="46">
        <f t="shared" si="13"/>
        <v>3813.6134400000001</v>
      </c>
      <c r="M115" s="46">
        <f t="shared" si="11"/>
        <v>223891.20000000001</v>
      </c>
      <c r="N115" s="24" t="s">
        <v>0</v>
      </c>
      <c r="O115" s="98"/>
      <c r="P115" s="98"/>
      <c r="Q115" s="98"/>
      <c r="R115" s="98"/>
      <c r="S115" s="99"/>
      <c r="T115" s="100"/>
      <c r="U115" s="101"/>
      <c r="V115" s="101"/>
      <c r="W115" s="101"/>
      <c r="X115" s="101"/>
      <c r="Y115" s="59">
        <v>3120</v>
      </c>
      <c r="Z115" s="60"/>
      <c r="AA115" s="102"/>
      <c r="AB115" s="102"/>
      <c r="AC115" s="39">
        <f t="shared" si="12"/>
        <v>0</v>
      </c>
      <c r="AD115" s="49">
        <f t="shared" si="14"/>
        <v>0</v>
      </c>
      <c r="AE115" s="49">
        <f t="shared" si="15"/>
        <v>0</v>
      </c>
    </row>
    <row r="116" spans="1:31" ht="27" customHeight="1" x14ac:dyDescent="0.4">
      <c r="A116" s="61">
        <v>111</v>
      </c>
      <c r="B116" s="62"/>
      <c r="C116" s="55" t="s">
        <v>60</v>
      </c>
      <c r="D116" s="55" t="s">
        <v>150</v>
      </c>
      <c r="E116" s="55" t="s">
        <v>79</v>
      </c>
      <c r="F116" s="47" t="s">
        <v>197</v>
      </c>
      <c r="G116" s="63">
        <v>3120</v>
      </c>
      <c r="H116" s="64"/>
      <c r="I116" s="47">
        <v>4</v>
      </c>
      <c r="J116" s="46">
        <v>30</v>
      </c>
      <c r="K116" s="46">
        <f t="shared" si="10"/>
        <v>374.4</v>
      </c>
      <c r="L116" s="46">
        <f t="shared" si="13"/>
        <v>191.3184</v>
      </c>
      <c r="M116" s="46">
        <f t="shared" si="11"/>
        <v>11232</v>
      </c>
      <c r="N116" s="24" t="s">
        <v>0</v>
      </c>
      <c r="O116" s="98"/>
      <c r="P116" s="98"/>
      <c r="Q116" s="98"/>
      <c r="R116" s="98"/>
      <c r="S116" s="99"/>
      <c r="T116" s="100"/>
      <c r="U116" s="101"/>
      <c r="V116" s="101"/>
      <c r="W116" s="101"/>
      <c r="X116" s="101"/>
      <c r="Y116" s="59">
        <v>3120</v>
      </c>
      <c r="Z116" s="60"/>
      <c r="AA116" s="102"/>
      <c r="AB116" s="102"/>
      <c r="AC116" s="39">
        <f t="shared" si="12"/>
        <v>0</v>
      </c>
      <c r="AD116" s="49">
        <f t="shared" si="14"/>
        <v>0</v>
      </c>
      <c r="AE116" s="49">
        <f t="shared" si="15"/>
        <v>0</v>
      </c>
    </row>
    <row r="117" spans="1:31" ht="27" customHeight="1" x14ac:dyDescent="0.4">
      <c r="A117" s="61">
        <v>112</v>
      </c>
      <c r="B117" s="62"/>
      <c r="C117" s="55" t="s">
        <v>60</v>
      </c>
      <c r="D117" s="55" t="s">
        <v>151</v>
      </c>
      <c r="E117" s="55" t="s">
        <v>66</v>
      </c>
      <c r="F117" s="47" t="s">
        <v>46</v>
      </c>
      <c r="G117" s="63">
        <v>3120</v>
      </c>
      <c r="H117" s="64"/>
      <c r="I117" s="47">
        <v>19</v>
      </c>
      <c r="J117" s="46">
        <v>46</v>
      </c>
      <c r="K117" s="46">
        <f t="shared" si="10"/>
        <v>2726.88</v>
      </c>
      <c r="L117" s="46">
        <f t="shared" si="13"/>
        <v>1393.43568</v>
      </c>
      <c r="M117" s="46">
        <f t="shared" si="11"/>
        <v>81806.400000000009</v>
      </c>
      <c r="N117" s="24" t="s">
        <v>0</v>
      </c>
      <c r="O117" s="98"/>
      <c r="P117" s="98"/>
      <c r="Q117" s="98"/>
      <c r="R117" s="98"/>
      <c r="S117" s="99"/>
      <c r="T117" s="100"/>
      <c r="U117" s="101"/>
      <c r="V117" s="101"/>
      <c r="W117" s="101"/>
      <c r="X117" s="101"/>
      <c r="Y117" s="59">
        <v>3120</v>
      </c>
      <c r="Z117" s="60"/>
      <c r="AA117" s="102"/>
      <c r="AB117" s="102"/>
      <c r="AC117" s="39">
        <f t="shared" si="12"/>
        <v>0</v>
      </c>
      <c r="AD117" s="49">
        <f t="shared" si="14"/>
        <v>0</v>
      </c>
      <c r="AE117" s="49">
        <f t="shared" si="15"/>
        <v>0</v>
      </c>
    </row>
    <row r="118" spans="1:31" ht="27" customHeight="1" x14ac:dyDescent="0.4">
      <c r="A118" s="61">
        <v>113</v>
      </c>
      <c r="B118" s="62"/>
      <c r="C118" s="55" t="s">
        <v>60</v>
      </c>
      <c r="D118" s="55" t="s">
        <v>152</v>
      </c>
      <c r="E118" s="55" t="s">
        <v>138</v>
      </c>
      <c r="F118" s="47" t="s">
        <v>46</v>
      </c>
      <c r="G118" s="63">
        <v>3120</v>
      </c>
      <c r="H118" s="64"/>
      <c r="I118" s="47">
        <v>8</v>
      </c>
      <c r="J118" s="46">
        <v>46</v>
      </c>
      <c r="K118" s="46">
        <f t="shared" si="10"/>
        <v>1148.1600000000001</v>
      </c>
      <c r="L118" s="46">
        <f t="shared" si="13"/>
        <v>586.70976000000007</v>
      </c>
      <c r="M118" s="46">
        <f t="shared" si="11"/>
        <v>34444.800000000003</v>
      </c>
      <c r="N118" s="24" t="s">
        <v>0</v>
      </c>
      <c r="O118" s="98"/>
      <c r="P118" s="98"/>
      <c r="Q118" s="98"/>
      <c r="R118" s="98"/>
      <c r="S118" s="99"/>
      <c r="T118" s="100"/>
      <c r="U118" s="101"/>
      <c r="V118" s="101"/>
      <c r="W118" s="101"/>
      <c r="X118" s="101"/>
      <c r="Y118" s="59">
        <v>3120</v>
      </c>
      <c r="Z118" s="60"/>
      <c r="AA118" s="102"/>
      <c r="AB118" s="102"/>
      <c r="AC118" s="39">
        <f t="shared" si="12"/>
        <v>0</v>
      </c>
      <c r="AD118" s="49">
        <f t="shared" si="14"/>
        <v>0</v>
      </c>
      <c r="AE118" s="49">
        <f t="shared" si="15"/>
        <v>0</v>
      </c>
    </row>
    <row r="119" spans="1:31" ht="27" customHeight="1" x14ac:dyDescent="0.4">
      <c r="A119" s="61">
        <v>114</v>
      </c>
      <c r="B119" s="62"/>
      <c r="C119" s="55" t="s">
        <v>60</v>
      </c>
      <c r="D119" s="55" t="s">
        <v>153</v>
      </c>
      <c r="E119" s="55" t="s">
        <v>138</v>
      </c>
      <c r="F119" s="47" t="s">
        <v>46</v>
      </c>
      <c r="G119" s="63">
        <v>3120</v>
      </c>
      <c r="H119" s="64"/>
      <c r="I119" s="47">
        <v>8</v>
      </c>
      <c r="J119" s="46">
        <v>46</v>
      </c>
      <c r="K119" s="46">
        <f t="shared" si="10"/>
        <v>1148.1600000000001</v>
      </c>
      <c r="L119" s="46">
        <f t="shared" si="13"/>
        <v>586.70976000000007</v>
      </c>
      <c r="M119" s="46">
        <f t="shared" si="11"/>
        <v>34444.800000000003</v>
      </c>
      <c r="N119" s="24" t="s">
        <v>0</v>
      </c>
      <c r="O119" s="98"/>
      <c r="P119" s="98"/>
      <c r="Q119" s="98"/>
      <c r="R119" s="98"/>
      <c r="S119" s="99"/>
      <c r="T119" s="100"/>
      <c r="U119" s="101"/>
      <c r="V119" s="101"/>
      <c r="W119" s="101"/>
      <c r="X119" s="101"/>
      <c r="Y119" s="59">
        <v>3120</v>
      </c>
      <c r="Z119" s="60"/>
      <c r="AA119" s="102"/>
      <c r="AB119" s="102"/>
      <c r="AC119" s="39">
        <f t="shared" si="12"/>
        <v>0</v>
      </c>
      <c r="AD119" s="49">
        <f t="shared" si="14"/>
        <v>0</v>
      </c>
      <c r="AE119" s="49">
        <f t="shared" si="15"/>
        <v>0</v>
      </c>
    </row>
    <row r="120" spans="1:31" ht="27" customHeight="1" x14ac:dyDescent="0.4">
      <c r="A120" s="61">
        <v>115</v>
      </c>
      <c r="B120" s="62"/>
      <c r="C120" s="55" t="s">
        <v>60</v>
      </c>
      <c r="D120" s="55" t="s">
        <v>154</v>
      </c>
      <c r="E120" s="55" t="s">
        <v>78</v>
      </c>
      <c r="F120" s="47" t="s">
        <v>46</v>
      </c>
      <c r="G120" s="63">
        <v>3120</v>
      </c>
      <c r="H120" s="64"/>
      <c r="I120" s="47">
        <v>16</v>
      </c>
      <c r="J120" s="46">
        <v>46</v>
      </c>
      <c r="K120" s="46">
        <f t="shared" si="10"/>
        <v>2296.3200000000002</v>
      </c>
      <c r="L120" s="46">
        <f t="shared" si="13"/>
        <v>1173.4195200000001</v>
      </c>
      <c r="M120" s="46">
        <f t="shared" si="11"/>
        <v>68889.600000000006</v>
      </c>
      <c r="N120" s="24" t="s">
        <v>0</v>
      </c>
      <c r="O120" s="98"/>
      <c r="P120" s="98"/>
      <c r="Q120" s="98"/>
      <c r="R120" s="98"/>
      <c r="S120" s="99"/>
      <c r="T120" s="100"/>
      <c r="U120" s="101"/>
      <c r="V120" s="101"/>
      <c r="W120" s="101"/>
      <c r="X120" s="101"/>
      <c r="Y120" s="59">
        <v>3120</v>
      </c>
      <c r="Z120" s="60"/>
      <c r="AA120" s="102"/>
      <c r="AB120" s="102"/>
      <c r="AC120" s="39">
        <f t="shared" si="12"/>
        <v>0</v>
      </c>
      <c r="AD120" s="49">
        <f t="shared" si="14"/>
        <v>0</v>
      </c>
      <c r="AE120" s="49">
        <f t="shared" si="15"/>
        <v>0</v>
      </c>
    </row>
    <row r="121" spans="1:31" ht="27" customHeight="1" x14ac:dyDescent="0.4">
      <c r="A121" s="61">
        <v>116</v>
      </c>
      <c r="B121" s="62"/>
      <c r="C121" s="55" t="s">
        <v>60</v>
      </c>
      <c r="D121" s="55" t="s">
        <v>155</v>
      </c>
      <c r="E121" s="55" t="s">
        <v>79</v>
      </c>
      <c r="F121" s="47" t="s">
        <v>197</v>
      </c>
      <c r="G121" s="63">
        <v>3120</v>
      </c>
      <c r="H121" s="64"/>
      <c r="I121" s="47">
        <v>2</v>
      </c>
      <c r="J121" s="46">
        <v>30</v>
      </c>
      <c r="K121" s="46">
        <f t="shared" si="10"/>
        <v>187.2</v>
      </c>
      <c r="L121" s="46">
        <f t="shared" si="13"/>
        <v>95.659199999999998</v>
      </c>
      <c r="M121" s="46">
        <f t="shared" si="11"/>
        <v>5616</v>
      </c>
      <c r="N121" s="24" t="s">
        <v>0</v>
      </c>
      <c r="O121" s="98"/>
      <c r="P121" s="98"/>
      <c r="Q121" s="98"/>
      <c r="R121" s="98"/>
      <c r="S121" s="99"/>
      <c r="T121" s="100"/>
      <c r="U121" s="101"/>
      <c r="V121" s="101"/>
      <c r="W121" s="101"/>
      <c r="X121" s="101"/>
      <c r="Y121" s="59">
        <v>3120</v>
      </c>
      <c r="Z121" s="60"/>
      <c r="AA121" s="102"/>
      <c r="AB121" s="102"/>
      <c r="AC121" s="39">
        <f t="shared" si="12"/>
        <v>0</v>
      </c>
      <c r="AD121" s="49">
        <f t="shared" si="14"/>
        <v>0</v>
      </c>
      <c r="AE121" s="49">
        <f t="shared" si="15"/>
        <v>0</v>
      </c>
    </row>
    <row r="122" spans="1:31" ht="27" customHeight="1" x14ac:dyDescent="0.4">
      <c r="A122" s="61">
        <v>117</v>
      </c>
      <c r="B122" s="62"/>
      <c r="C122" s="55" t="s">
        <v>60</v>
      </c>
      <c r="D122" s="55" t="s">
        <v>129</v>
      </c>
      <c r="E122" s="55" t="s">
        <v>73</v>
      </c>
      <c r="F122" s="47" t="s">
        <v>46</v>
      </c>
      <c r="G122" s="63">
        <v>3120</v>
      </c>
      <c r="H122" s="64"/>
      <c r="I122" s="47">
        <v>2</v>
      </c>
      <c r="J122" s="46">
        <v>46</v>
      </c>
      <c r="K122" s="46">
        <f t="shared" si="10"/>
        <v>287.04000000000002</v>
      </c>
      <c r="L122" s="46">
        <f t="shared" si="13"/>
        <v>146.67744000000002</v>
      </c>
      <c r="M122" s="46">
        <f t="shared" si="11"/>
        <v>8611.2000000000007</v>
      </c>
      <c r="N122" s="24" t="s">
        <v>0</v>
      </c>
      <c r="O122" s="98"/>
      <c r="P122" s="98"/>
      <c r="Q122" s="98"/>
      <c r="R122" s="98"/>
      <c r="S122" s="99"/>
      <c r="T122" s="100"/>
      <c r="U122" s="101"/>
      <c r="V122" s="101"/>
      <c r="W122" s="101"/>
      <c r="X122" s="101"/>
      <c r="Y122" s="59">
        <v>3120</v>
      </c>
      <c r="Z122" s="60"/>
      <c r="AA122" s="102"/>
      <c r="AB122" s="102"/>
      <c r="AC122" s="39">
        <f t="shared" si="12"/>
        <v>0</v>
      </c>
      <c r="AD122" s="49">
        <f t="shared" si="14"/>
        <v>0</v>
      </c>
      <c r="AE122" s="49">
        <f t="shared" si="15"/>
        <v>0</v>
      </c>
    </row>
    <row r="123" spans="1:31" ht="27" customHeight="1" x14ac:dyDescent="0.4">
      <c r="A123" s="61">
        <v>118</v>
      </c>
      <c r="B123" s="62"/>
      <c r="C123" s="55" t="s">
        <v>60</v>
      </c>
      <c r="D123" s="55" t="s">
        <v>119</v>
      </c>
      <c r="E123" s="55" t="s">
        <v>74</v>
      </c>
      <c r="F123" s="47" t="s">
        <v>46</v>
      </c>
      <c r="G123" s="63">
        <v>3120</v>
      </c>
      <c r="H123" s="64"/>
      <c r="I123" s="47">
        <v>4</v>
      </c>
      <c r="J123" s="46">
        <v>46</v>
      </c>
      <c r="K123" s="46">
        <f t="shared" si="10"/>
        <v>574.08000000000004</v>
      </c>
      <c r="L123" s="46">
        <f t="shared" si="13"/>
        <v>293.35488000000004</v>
      </c>
      <c r="M123" s="46">
        <f t="shared" si="11"/>
        <v>17222.400000000001</v>
      </c>
      <c r="N123" s="24" t="s">
        <v>0</v>
      </c>
      <c r="O123" s="98"/>
      <c r="P123" s="98"/>
      <c r="Q123" s="98"/>
      <c r="R123" s="98"/>
      <c r="S123" s="99"/>
      <c r="T123" s="100"/>
      <c r="U123" s="101"/>
      <c r="V123" s="101"/>
      <c r="W123" s="101"/>
      <c r="X123" s="101"/>
      <c r="Y123" s="59">
        <v>3120</v>
      </c>
      <c r="Z123" s="60"/>
      <c r="AA123" s="102"/>
      <c r="AB123" s="102"/>
      <c r="AC123" s="39">
        <f t="shared" si="12"/>
        <v>0</v>
      </c>
      <c r="AD123" s="49">
        <f t="shared" si="14"/>
        <v>0</v>
      </c>
      <c r="AE123" s="49">
        <f t="shared" si="15"/>
        <v>0</v>
      </c>
    </row>
    <row r="124" spans="1:31" ht="27" customHeight="1" x14ac:dyDescent="0.4">
      <c r="A124" s="61">
        <v>119</v>
      </c>
      <c r="B124" s="62"/>
      <c r="C124" s="55" t="s">
        <v>61</v>
      </c>
      <c r="D124" s="55" t="s">
        <v>67</v>
      </c>
      <c r="E124" s="55" t="s">
        <v>68</v>
      </c>
      <c r="F124" s="47" t="s">
        <v>196</v>
      </c>
      <c r="G124" s="63">
        <v>3120</v>
      </c>
      <c r="H124" s="64"/>
      <c r="I124" s="47">
        <v>3</v>
      </c>
      <c r="J124" s="46">
        <v>100</v>
      </c>
      <c r="K124" s="46">
        <f t="shared" si="10"/>
        <v>936</v>
      </c>
      <c r="L124" s="46">
        <f t="shared" si="13"/>
        <v>478.29599999999999</v>
      </c>
      <c r="M124" s="46">
        <f t="shared" si="11"/>
        <v>28080</v>
      </c>
      <c r="N124" s="24" t="s">
        <v>0</v>
      </c>
      <c r="O124" s="98"/>
      <c r="P124" s="98"/>
      <c r="Q124" s="98"/>
      <c r="R124" s="98"/>
      <c r="S124" s="99"/>
      <c r="T124" s="100"/>
      <c r="U124" s="101"/>
      <c r="V124" s="101"/>
      <c r="W124" s="101"/>
      <c r="X124" s="101"/>
      <c r="Y124" s="59">
        <v>3120</v>
      </c>
      <c r="Z124" s="60"/>
      <c r="AA124" s="102"/>
      <c r="AB124" s="102"/>
      <c r="AC124" s="39">
        <f t="shared" si="12"/>
        <v>0</v>
      </c>
      <c r="AD124" s="49">
        <f t="shared" si="14"/>
        <v>0</v>
      </c>
      <c r="AE124" s="49">
        <f t="shared" si="15"/>
        <v>0</v>
      </c>
    </row>
    <row r="125" spans="1:31" ht="27" customHeight="1" x14ac:dyDescent="0.4">
      <c r="A125" s="61">
        <v>120</v>
      </c>
      <c r="B125" s="62"/>
      <c r="C125" s="55" t="s">
        <v>61</v>
      </c>
      <c r="D125" s="55" t="s">
        <v>69</v>
      </c>
      <c r="E125" s="55" t="s">
        <v>68</v>
      </c>
      <c r="F125" s="47" t="s">
        <v>196</v>
      </c>
      <c r="G125" s="63">
        <v>3120</v>
      </c>
      <c r="H125" s="64"/>
      <c r="I125" s="47">
        <v>6</v>
      </c>
      <c r="J125" s="46">
        <v>100</v>
      </c>
      <c r="K125" s="46">
        <f t="shared" si="10"/>
        <v>1872</v>
      </c>
      <c r="L125" s="46">
        <f t="shared" si="13"/>
        <v>956.59199999999998</v>
      </c>
      <c r="M125" s="46">
        <f t="shared" si="11"/>
        <v>56160</v>
      </c>
      <c r="N125" s="24" t="s">
        <v>0</v>
      </c>
      <c r="O125" s="98"/>
      <c r="P125" s="98"/>
      <c r="Q125" s="98"/>
      <c r="R125" s="98"/>
      <c r="S125" s="99"/>
      <c r="T125" s="100"/>
      <c r="U125" s="101"/>
      <c r="V125" s="101"/>
      <c r="W125" s="101"/>
      <c r="X125" s="101"/>
      <c r="Y125" s="59">
        <v>3120</v>
      </c>
      <c r="Z125" s="60"/>
      <c r="AA125" s="102"/>
      <c r="AB125" s="102"/>
      <c r="AC125" s="39">
        <f t="shared" si="12"/>
        <v>0</v>
      </c>
      <c r="AD125" s="49">
        <f t="shared" si="14"/>
        <v>0</v>
      </c>
      <c r="AE125" s="49">
        <f t="shared" si="15"/>
        <v>0</v>
      </c>
    </row>
    <row r="126" spans="1:31" ht="27" customHeight="1" x14ac:dyDescent="0.4">
      <c r="A126" s="61">
        <v>121</v>
      </c>
      <c r="B126" s="62"/>
      <c r="C126" s="55" t="s">
        <v>61</v>
      </c>
      <c r="D126" s="55" t="s">
        <v>71</v>
      </c>
      <c r="E126" s="55" t="s">
        <v>68</v>
      </c>
      <c r="F126" s="47" t="s">
        <v>196</v>
      </c>
      <c r="G126" s="63">
        <v>3120</v>
      </c>
      <c r="H126" s="64"/>
      <c r="I126" s="47">
        <v>32</v>
      </c>
      <c r="J126" s="46">
        <v>100</v>
      </c>
      <c r="K126" s="46">
        <f t="shared" si="10"/>
        <v>9984</v>
      </c>
      <c r="L126" s="46">
        <f t="shared" si="13"/>
        <v>5101.8240000000005</v>
      </c>
      <c r="M126" s="46">
        <f t="shared" si="11"/>
        <v>299520</v>
      </c>
      <c r="N126" s="24" t="s">
        <v>0</v>
      </c>
      <c r="O126" s="98"/>
      <c r="P126" s="98"/>
      <c r="Q126" s="98"/>
      <c r="R126" s="98"/>
      <c r="S126" s="99"/>
      <c r="T126" s="100"/>
      <c r="U126" s="101"/>
      <c r="V126" s="101"/>
      <c r="W126" s="101"/>
      <c r="X126" s="101"/>
      <c r="Y126" s="59">
        <v>3120</v>
      </c>
      <c r="Z126" s="60"/>
      <c r="AA126" s="102"/>
      <c r="AB126" s="102"/>
      <c r="AC126" s="39">
        <f t="shared" si="12"/>
        <v>0</v>
      </c>
      <c r="AD126" s="49">
        <f t="shared" si="14"/>
        <v>0</v>
      </c>
      <c r="AE126" s="49">
        <f t="shared" si="15"/>
        <v>0</v>
      </c>
    </row>
    <row r="127" spans="1:31" ht="27" customHeight="1" x14ac:dyDescent="0.4">
      <c r="A127" s="61">
        <v>122</v>
      </c>
      <c r="B127" s="62"/>
      <c r="C127" s="55" t="s">
        <v>61</v>
      </c>
      <c r="D127" s="55" t="s">
        <v>156</v>
      </c>
      <c r="E127" s="55" t="s">
        <v>76</v>
      </c>
      <c r="F127" s="47" t="s">
        <v>46</v>
      </c>
      <c r="G127" s="63">
        <v>3120</v>
      </c>
      <c r="H127" s="64"/>
      <c r="I127" s="47">
        <v>2</v>
      </c>
      <c r="J127" s="46">
        <v>46</v>
      </c>
      <c r="K127" s="46">
        <f t="shared" si="10"/>
        <v>287.04000000000002</v>
      </c>
      <c r="L127" s="46">
        <f t="shared" si="13"/>
        <v>146.67744000000002</v>
      </c>
      <c r="M127" s="46">
        <f t="shared" si="11"/>
        <v>8611.2000000000007</v>
      </c>
      <c r="N127" s="24" t="s">
        <v>0</v>
      </c>
      <c r="O127" s="98"/>
      <c r="P127" s="98"/>
      <c r="Q127" s="98"/>
      <c r="R127" s="98"/>
      <c r="S127" s="99"/>
      <c r="T127" s="100"/>
      <c r="U127" s="101"/>
      <c r="V127" s="101"/>
      <c r="W127" s="101"/>
      <c r="X127" s="101"/>
      <c r="Y127" s="59">
        <v>3120</v>
      </c>
      <c r="Z127" s="60"/>
      <c r="AA127" s="102"/>
      <c r="AB127" s="102"/>
      <c r="AC127" s="39">
        <f t="shared" si="12"/>
        <v>0</v>
      </c>
      <c r="AD127" s="49">
        <f t="shared" si="14"/>
        <v>0</v>
      </c>
      <c r="AE127" s="49">
        <f t="shared" si="15"/>
        <v>0</v>
      </c>
    </row>
    <row r="128" spans="1:31" ht="27" customHeight="1" x14ac:dyDescent="0.4">
      <c r="A128" s="61">
        <v>123</v>
      </c>
      <c r="B128" s="62"/>
      <c r="C128" s="55" t="s">
        <v>61</v>
      </c>
      <c r="D128" s="55" t="s">
        <v>156</v>
      </c>
      <c r="E128" s="55" t="s">
        <v>78</v>
      </c>
      <c r="F128" s="47" t="s">
        <v>46</v>
      </c>
      <c r="G128" s="63">
        <v>3120</v>
      </c>
      <c r="H128" s="64"/>
      <c r="I128" s="47">
        <v>12</v>
      </c>
      <c r="J128" s="46">
        <v>46</v>
      </c>
      <c r="K128" s="46">
        <f t="shared" si="10"/>
        <v>1722.24</v>
      </c>
      <c r="L128" s="46">
        <f t="shared" si="13"/>
        <v>880.06464000000005</v>
      </c>
      <c r="M128" s="46">
        <f t="shared" si="11"/>
        <v>51667.199999999997</v>
      </c>
      <c r="N128" s="24" t="s">
        <v>0</v>
      </c>
      <c r="O128" s="98"/>
      <c r="P128" s="98"/>
      <c r="Q128" s="98"/>
      <c r="R128" s="98"/>
      <c r="S128" s="99"/>
      <c r="T128" s="100"/>
      <c r="U128" s="101"/>
      <c r="V128" s="101"/>
      <c r="W128" s="101"/>
      <c r="X128" s="101"/>
      <c r="Y128" s="59">
        <v>3120</v>
      </c>
      <c r="Z128" s="60"/>
      <c r="AA128" s="102"/>
      <c r="AB128" s="102"/>
      <c r="AC128" s="39">
        <f t="shared" si="12"/>
        <v>0</v>
      </c>
      <c r="AD128" s="49">
        <f t="shared" si="14"/>
        <v>0</v>
      </c>
      <c r="AE128" s="49">
        <f t="shared" si="15"/>
        <v>0</v>
      </c>
    </row>
    <row r="129" spans="1:31" ht="27" customHeight="1" x14ac:dyDescent="0.4">
      <c r="A129" s="61">
        <v>124</v>
      </c>
      <c r="B129" s="62"/>
      <c r="C129" s="55" t="s">
        <v>61</v>
      </c>
      <c r="D129" s="55" t="s">
        <v>156</v>
      </c>
      <c r="E129" s="55" t="s">
        <v>79</v>
      </c>
      <c r="F129" s="47" t="s">
        <v>197</v>
      </c>
      <c r="G129" s="63">
        <v>3120</v>
      </c>
      <c r="H129" s="64"/>
      <c r="I129" s="47">
        <v>1</v>
      </c>
      <c r="J129" s="46">
        <v>30</v>
      </c>
      <c r="K129" s="46">
        <f t="shared" si="10"/>
        <v>93.6</v>
      </c>
      <c r="L129" s="46">
        <f t="shared" si="13"/>
        <v>47.829599999999999</v>
      </c>
      <c r="M129" s="46">
        <f t="shared" si="11"/>
        <v>2808</v>
      </c>
      <c r="N129" s="24" t="s">
        <v>0</v>
      </c>
      <c r="O129" s="98"/>
      <c r="P129" s="98"/>
      <c r="Q129" s="98"/>
      <c r="R129" s="98"/>
      <c r="S129" s="99"/>
      <c r="T129" s="100"/>
      <c r="U129" s="101"/>
      <c r="V129" s="101"/>
      <c r="W129" s="101"/>
      <c r="X129" s="101"/>
      <c r="Y129" s="59">
        <v>3120</v>
      </c>
      <c r="Z129" s="60"/>
      <c r="AA129" s="102"/>
      <c r="AB129" s="102"/>
      <c r="AC129" s="39">
        <f t="shared" si="12"/>
        <v>0</v>
      </c>
      <c r="AD129" s="49">
        <f t="shared" si="14"/>
        <v>0</v>
      </c>
      <c r="AE129" s="49">
        <f t="shared" si="15"/>
        <v>0</v>
      </c>
    </row>
    <row r="130" spans="1:31" ht="27" customHeight="1" x14ac:dyDescent="0.4">
      <c r="A130" s="61">
        <v>125</v>
      </c>
      <c r="B130" s="62"/>
      <c r="C130" s="55" t="s">
        <v>61</v>
      </c>
      <c r="D130" s="55" t="s">
        <v>157</v>
      </c>
      <c r="E130" s="55" t="s">
        <v>76</v>
      </c>
      <c r="F130" s="47" t="s">
        <v>46</v>
      </c>
      <c r="G130" s="63">
        <v>3120</v>
      </c>
      <c r="H130" s="64"/>
      <c r="I130" s="47">
        <v>2</v>
      </c>
      <c r="J130" s="46">
        <v>46</v>
      </c>
      <c r="K130" s="46">
        <f t="shared" ref="K130:K140" si="16">G130*I130*J130/1000</f>
        <v>287.04000000000002</v>
      </c>
      <c r="L130" s="46">
        <f t="shared" si="13"/>
        <v>146.67744000000002</v>
      </c>
      <c r="M130" s="46">
        <f t="shared" si="11"/>
        <v>8611.2000000000007</v>
      </c>
      <c r="N130" s="24" t="s">
        <v>0</v>
      </c>
      <c r="O130" s="98"/>
      <c r="P130" s="98"/>
      <c r="Q130" s="98"/>
      <c r="R130" s="98"/>
      <c r="S130" s="99"/>
      <c r="T130" s="100"/>
      <c r="U130" s="101"/>
      <c r="V130" s="101"/>
      <c r="W130" s="101"/>
      <c r="X130" s="101"/>
      <c r="Y130" s="59">
        <v>3120</v>
      </c>
      <c r="Z130" s="60"/>
      <c r="AA130" s="102"/>
      <c r="AB130" s="102"/>
      <c r="AC130" s="39">
        <f t="shared" ref="AC130:AC140" si="17">Y130*AA130*AB130/1000</f>
        <v>0</v>
      </c>
      <c r="AD130" s="49">
        <f t="shared" si="14"/>
        <v>0</v>
      </c>
      <c r="AE130" s="49">
        <f t="shared" si="15"/>
        <v>0</v>
      </c>
    </row>
    <row r="131" spans="1:31" ht="27" customHeight="1" x14ac:dyDescent="0.4">
      <c r="A131" s="61">
        <v>126</v>
      </c>
      <c r="B131" s="62"/>
      <c r="C131" s="55" t="s">
        <v>61</v>
      </c>
      <c r="D131" s="55" t="s">
        <v>157</v>
      </c>
      <c r="E131" s="55" t="s">
        <v>85</v>
      </c>
      <c r="F131" s="47" t="s">
        <v>46</v>
      </c>
      <c r="G131" s="63">
        <v>3120</v>
      </c>
      <c r="H131" s="64"/>
      <c r="I131" s="47">
        <v>2</v>
      </c>
      <c r="J131" s="46">
        <v>46</v>
      </c>
      <c r="K131" s="46">
        <f t="shared" si="16"/>
        <v>287.04000000000002</v>
      </c>
      <c r="L131" s="46">
        <f t="shared" si="13"/>
        <v>146.67744000000002</v>
      </c>
      <c r="M131" s="46">
        <f t="shared" si="11"/>
        <v>8611.2000000000007</v>
      </c>
      <c r="N131" s="24" t="s">
        <v>0</v>
      </c>
      <c r="O131" s="98"/>
      <c r="P131" s="98"/>
      <c r="Q131" s="98"/>
      <c r="R131" s="98"/>
      <c r="S131" s="99"/>
      <c r="T131" s="100"/>
      <c r="U131" s="101"/>
      <c r="V131" s="101"/>
      <c r="W131" s="101"/>
      <c r="X131" s="101"/>
      <c r="Y131" s="59">
        <v>3120</v>
      </c>
      <c r="Z131" s="60"/>
      <c r="AA131" s="102"/>
      <c r="AB131" s="102"/>
      <c r="AC131" s="39">
        <f t="shared" si="17"/>
        <v>0</v>
      </c>
      <c r="AD131" s="49">
        <f t="shared" si="14"/>
        <v>0</v>
      </c>
      <c r="AE131" s="49">
        <f t="shared" si="15"/>
        <v>0</v>
      </c>
    </row>
    <row r="132" spans="1:31" ht="27" customHeight="1" x14ac:dyDescent="0.4">
      <c r="A132" s="61">
        <v>127</v>
      </c>
      <c r="B132" s="62"/>
      <c r="C132" s="55" t="s">
        <v>61</v>
      </c>
      <c r="D132" s="55" t="s">
        <v>158</v>
      </c>
      <c r="E132" s="55" t="s">
        <v>66</v>
      </c>
      <c r="F132" s="47" t="s">
        <v>46</v>
      </c>
      <c r="G132" s="63">
        <v>3120</v>
      </c>
      <c r="H132" s="64"/>
      <c r="I132" s="47">
        <v>1</v>
      </c>
      <c r="J132" s="46">
        <v>46</v>
      </c>
      <c r="K132" s="46">
        <f t="shared" si="16"/>
        <v>143.52000000000001</v>
      </c>
      <c r="L132" s="46">
        <f t="shared" si="13"/>
        <v>73.338720000000009</v>
      </c>
      <c r="M132" s="46">
        <f t="shared" si="11"/>
        <v>4305.6000000000004</v>
      </c>
      <c r="N132" s="24" t="s">
        <v>0</v>
      </c>
      <c r="O132" s="98"/>
      <c r="P132" s="98"/>
      <c r="Q132" s="98"/>
      <c r="R132" s="98"/>
      <c r="S132" s="99"/>
      <c r="T132" s="100"/>
      <c r="U132" s="101"/>
      <c r="V132" s="101"/>
      <c r="W132" s="101"/>
      <c r="X132" s="101"/>
      <c r="Y132" s="59">
        <v>3120</v>
      </c>
      <c r="Z132" s="60"/>
      <c r="AA132" s="102"/>
      <c r="AB132" s="102"/>
      <c r="AC132" s="39">
        <f t="shared" si="17"/>
        <v>0</v>
      </c>
      <c r="AD132" s="49">
        <f t="shared" si="14"/>
        <v>0</v>
      </c>
      <c r="AE132" s="49">
        <f t="shared" si="15"/>
        <v>0</v>
      </c>
    </row>
    <row r="133" spans="1:31" ht="27" customHeight="1" x14ac:dyDescent="0.4">
      <c r="A133" s="61">
        <v>128</v>
      </c>
      <c r="B133" s="62"/>
      <c r="C133" s="55" t="s">
        <v>61</v>
      </c>
      <c r="D133" s="55" t="s">
        <v>118</v>
      </c>
      <c r="E133" s="55" t="s">
        <v>109</v>
      </c>
      <c r="F133" s="47" t="s">
        <v>2</v>
      </c>
      <c r="G133" s="63">
        <v>3120</v>
      </c>
      <c r="H133" s="64"/>
      <c r="I133" s="47">
        <v>2</v>
      </c>
      <c r="J133" s="46">
        <v>22</v>
      </c>
      <c r="K133" s="46">
        <f t="shared" si="16"/>
        <v>137.28</v>
      </c>
      <c r="L133" s="46">
        <f t="shared" si="13"/>
        <v>70.150080000000003</v>
      </c>
      <c r="M133" s="46">
        <f t="shared" si="11"/>
        <v>4118.3999999999996</v>
      </c>
      <c r="N133" s="24" t="s">
        <v>0</v>
      </c>
      <c r="O133" s="98"/>
      <c r="P133" s="98"/>
      <c r="Q133" s="98"/>
      <c r="R133" s="98"/>
      <c r="S133" s="99"/>
      <c r="T133" s="100"/>
      <c r="U133" s="101"/>
      <c r="V133" s="101"/>
      <c r="W133" s="101"/>
      <c r="X133" s="101"/>
      <c r="Y133" s="59">
        <v>3120</v>
      </c>
      <c r="Z133" s="60"/>
      <c r="AA133" s="102"/>
      <c r="AB133" s="102"/>
      <c r="AC133" s="39">
        <f t="shared" si="17"/>
        <v>0</v>
      </c>
      <c r="AD133" s="49">
        <f t="shared" si="14"/>
        <v>0</v>
      </c>
      <c r="AE133" s="49">
        <f t="shared" si="15"/>
        <v>0</v>
      </c>
    </row>
    <row r="134" spans="1:31" ht="27" customHeight="1" x14ac:dyDescent="0.4">
      <c r="A134" s="61">
        <v>129</v>
      </c>
      <c r="B134" s="62"/>
      <c r="C134" s="55" t="s">
        <v>61</v>
      </c>
      <c r="D134" s="55" t="s">
        <v>159</v>
      </c>
      <c r="E134" s="55" t="s">
        <v>68</v>
      </c>
      <c r="F134" s="47" t="s">
        <v>196</v>
      </c>
      <c r="G134" s="63">
        <v>3120</v>
      </c>
      <c r="H134" s="64"/>
      <c r="I134" s="47">
        <v>12</v>
      </c>
      <c r="J134" s="46">
        <v>100</v>
      </c>
      <c r="K134" s="46">
        <f t="shared" si="16"/>
        <v>3744</v>
      </c>
      <c r="L134" s="46">
        <f t="shared" si="13"/>
        <v>1913.184</v>
      </c>
      <c r="M134" s="46">
        <f t="shared" ref="M134:M182" si="18">K134*30</f>
        <v>112320</v>
      </c>
      <c r="N134" s="24" t="s">
        <v>0</v>
      </c>
      <c r="O134" s="98"/>
      <c r="P134" s="98"/>
      <c r="Q134" s="98"/>
      <c r="R134" s="98"/>
      <c r="S134" s="99"/>
      <c r="T134" s="100"/>
      <c r="U134" s="101"/>
      <c r="V134" s="101"/>
      <c r="W134" s="101"/>
      <c r="X134" s="101"/>
      <c r="Y134" s="59">
        <v>3120</v>
      </c>
      <c r="Z134" s="60"/>
      <c r="AA134" s="102"/>
      <c r="AB134" s="102"/>
      <c r="AC134" s="39">
        <f t="shared" si="17"/>
        <v>0</v>
      </c>
      <c r="AD134" s="49">
        <f t="shared" si="14"/>
        <v>0</v>
      </c>
      <c r="AE134" s="49">
        <f t="shared" si="15"/>
        <v>0</v>
      </c>
    </row>
    <row r="135" spans="1:31" ht="27" customHeight="1" x14ac:dyDescent="0.4">
      <c r="A135" s="61">
        <v>130</v>
      </c>
      <c r="B135" s="62"/>
      <c r="C135" s="55" t="s">
        <v>61</v>
      </c>
      <c r="D135" s="55" t="s">
        <v>159</v>
      </c>
      <c r="E135" s="55" t="s">
        <v>160</v>
      </c>
      <c r="F135" s="47" t="s">
        <v>46</v>
      </c>
      <c r="G135" s="63">
        <v>3120</v>
      </c>
      <c r="H135" s="64"/>
      <c r="I135" s="47">
        <v>24</v>
      </c>
      <c r="J135" s="46">
        <v>46</v>
      </c>
      <c r="K135" s="46">
        <f t="shared" si="16"/>
        <v>3444.48</v>
      </c>
      <c r="L135" s="46">
        <f t="shared" si="13"/>
        <v>1760.1292800000001</v>
      </c>
      <c r="M135" s="46">
        <f t="shared" si="18"/>
        <v>103334.39999999999</v>
      </c>
      <c r="N135" s="24" t="s">
        <v>0</v>
      </c>
      <c r="O135" s="98"/>
      <c r="P135" s="98"/>
      <c r="Q135" s="98"/>
      <c r="R135" s="98"/>
      <c r="S135" s="99"/>
      <c r="T135" s="100"/>
      <c r="U135" s="101"/>
      <c r="V135" s="101"/>
      <c r="W135" s="101"/>
      <c r="X135" s="101"/>
      <c r="Y135" s="59">
        <v>3120</v>
      </c>
      <c r="Z135" s="60"/>
      <c r="AA135" s="102"/>
      <c r="AB135" s="102"/>
      <c r="AC135" s="39">
        <f t="shared" si="17"/>
        <v>0</v>
      </c>
      <c r="AD135" s="49">
        <f t="shared" si="14"/>
        <v>0</v>
      </c>
      <c r="AE135" s="49">
        <f t="shared" si="15"/>
        <v>0</v>
      </c>
    </row>
    <row r="136" spans="1:31" ht="27" customHeight="1" x14ac:dyDescent="0.4">
      <c r="A136" s="61">
        <v>131</v>
      </c>
      <c r="B136" s="62"/>
      <c r="C136" s="55" t="s">
        <v>61</v>
      </c>
      <c r="D136" s="55" t="s">
        <v>161</v>
      </c>
      <c r="E136" s="55" t="s">
        <v>68</v>
      </c>
      <c r="F136" s="47" t="s">
        <v>196</v>
      </c>
      <c r="G136" s="63">
        <v>3120</v>
      </c>
      <c r="H136" s="64"/>
      <c r="I136" s="47">
        <v>8</v>
      </c>
      <c r="J136" s="46">
        <v>100</v>
      </c>
      <c r="K136" s="46">
        <f t="shared" si="16"/>
        <v>2496</v>
      </c>
      <c r="L136" s="46">
        <f t="shared" si="13"/>
        <v>1275.4560000000001</v>
      </c>
      <c r="M136" s="46">
        <f t="shared" si="18"/>
        <v>74880</v>
      </c>
      <c r="N136" s="24" t="s">
        <v>0</v>
      </c>
      <c r="O136" s="98"/>
      <c r="P136" s="98"/>
      <c r="Q136" s="98"/>
      <c r="R136" s="98"/>
      <c r="S136" s="99"/>
      <c r="T136" s="100"/>
      <c r="U136" s="101"/>
      <c r="V136" s="101"/>
      <c r="W136" s="101"/>
      <c r="X136" s="101"/>
      <c r="Y136" s="59">
        <v>3120</v>
      </c>
      <c r="Z136" s="60"/>
      <c r="AA136" s="102"/>
      <c r="AB136" s="102"/>
      <c r="AC136" s="39">
        <f t="shared" si="17"/>
        <v>0</v>
      </c>
      <c r="AD136" s="49">
        <f t="shared" si="14"/>
        <v>0</v>
      </c>
      <c r="AE136" s="49">
        <f t="shared" si="15"/>
        <v>0</v>
      </c>
    </row>
    <row r="137" spans="1:31" ht="27" customHeight="1" x14ac:dyDescent="0.4">
      <c r="A137" s="61">
        <v>132</v>
      </c>
      <c r="B137" s="62"/>
      <c r="C137" s="55" t="s">
        <v>61</v>
      </c>
      <c r="D137" s="55" t="s">
        <v>162</v>
      </c>
      <c r="E137" s="55" t="s">
        <v>68</v>
      </c>
      <c r="F137" s="47" t="s">
        <v>196</v>
      </c>
      <c r="G137" s="63">
        <v>3120</v>
      </c>
      <c r="H137" s="64"/>
      <c r="I137" s="47">
        <v>8</v>
      </c>
      <c r="J137" s="46">
        <v>100</v>
      </c>
      <c r="K137" s="46">
        <f t="shared" si="16"/>
        <v>2496</v>
      </c>
      <c r="L137" s="46">
        <f t="shared" si="13"/>
        <v>1275.4560000000001</v>
      </c>
      <c r="M137" s="46">
        <f t="shared" si="18"/>
        <v>74880</v>
      </c>
      <c r="N137" s="24" t="s">
        <v>0</v>
      </c>
      <c r="O137" s="98"/>
      <c r="P137" s="98"/>
      <c r="Q137" s="98"/>
      <c r="R137" s="98"/>
      <c r="S137" s="99"/>
      <c r="T137" s="100"/>
      <c r="U137" s="101"/>
      <c r="V137" s="101"/>
      <c r="W137" s="101"/>
      <c r="X137" s="101"/>
      <c r="Y137" s="59">
        <v>3120</v>
      </c>
      <c r="Z137" s="60"/>
      <c r="AA137" s="102"/>
      <c r="AB137" s="102"/>
      <c r="AC137" s="39">
        <f t="shared" si="17"/>
        <v>0</v>
      </c>
      <c r="AD137" s="49">
        <f t="shared" si="14"/>
        <v>0</v>
      </c>
      <c r="AE137" s="49">
        <f t="shared" si="15"/>
        <v>0</v>
      </c>
    </row>
    <row r="138" spans="1:31" ht="27" customHeight="1" x14ac:dyDescent="0.4">
      <c r="A138" s="61">
        <v>133</v>
      </c>
      <c r="B138" s="62"/>
      <c r="C138" s="55" t="s">
        <v>61</v>
      </c>
      <c r="D138" s="55" t="s">
        <v>162</v>
      </c>
      <c r="E138" s="55" t="s">
        <v>66</v>
      </c>
      <c r="F138" s="47" t="s">
        <v>46</v>
      </c>
      <c r="G138" s="63">
        <v>3120</v>
      </c>
      <c r="H138" s="64"/>
      <c r="I138" s="47">
        <v>13</v>
      </c>
      <c r="J138" s="46">
        <v>46</v>
      </c>
      <c r="K138" s="46">
        <f t="shared" si="16"/>
        <v>1865.76</v>
      </c>
      <c r="L138" s="46">
        <f t="shared" si="13"/>
        <v>953.40336000000002</v>
      </c>
      <c r="M138" s="46">
        <f t="shared" si="18"/>
        <v>55972.800000000003</v>
      </c>
      <c r="N138" s="24" t="s">
        <v>0</v>
      </c>
      <c r="O138" s="98"/>
      <c r="P138" s="98"/>
      <c r="Q138" s="98"/>
      <c r="R138" s="98"/>
      <c r="S138" s="99"/>
      <c r="T138" s="100"/>
      <c r="U138" s="101"/>
      <c r="V138" s="101"/>
      <c r="W138" s="101"/>
      <c r="X138" s="101"/>
      <c r="Y138" s="59">
        <v>3120</v>
      </c>
      <c r="Z138" s="60"/>
      <c r="AA138" s="102"/>
      <c r="AB138" s="102"/>
      <c r="AC138" s="39">
        <f t="shared" si="17"/>
        <v>0</v>
      </c>
      <c r="AD138" s="49">
        <f t="shared" si="14"/>
        <v>0</v>
      </c>
      <c r="AE138" s="49">
        <f t="shared" si="15"/>
        <v>0</v>
      </c>
    </row>
    <row r="139" spans="1:31" ht="27" customHeight="1" x14ac:dyDescent="0.4">
      <c r="A139" s="61">
        <v>134</v>
      </c>
      <c r="B139" s="62"/>
      <c r="C139" s="55" t="s">
        <v>61</v>
      </c>
      <c r="D139" s="55" t="s">
        <v>162</v>
      </c>
      <c r="E139" s="55" t="s">
        <v>163</v>
      </c>
      <c r="F139" s="47" t="s">
        <v>2</v>
      </c>
      <c r="G139" s="63">
        <v>3120</v>
      </c>
      <c r="H139" s="64"/>
      <c r="I139" s="47">
        <v>2</v>
      </c>
      <c r="J139" s="46">
        <v>22</v>
      </c>
      <c r="K139" s="46">
        <f t="shared" si="16"/>
        <v>137.28</v>
      </c>
      <c r="L139" s="46">
        <f t="shared" si="13"/>
        <v>70.150080000000003</v>
      </c>
      <c r="M139" s="46">
        <f t="shared" si="18"/>
        <v>4118.3999999999996</v>
      </c>
      <c r="N139" s="24" t="s">
        <v>0</v>
      </c>
      <c r="O139" s="98"/>
      <c r="P139" s="98"/>
      <c r="Q139" s="98"/>
      <c r="R139" s="98"/>
      <c r="S139" s="99"/>
      <c r="T139" s="100"/>
      <c r="U139" s="101"/>
      <c r="V139" s="101"/>
      <c r="W139" s="101"/>
      <c r="X139" s="101"/>
      <c r="Y139" s="59">
        <v>3120</v>
      </c>
      <c r="Z139" s="60"/>
      <c r="AA139" s="102"/>
      <c r="AB139" s="102"/>
      <c r="AC139" s="39">
        <f t="shared" si="17"/>
        <v>0</v>
      </c>
      <c r="AD139" s="49">
        <f t="shared" si="14"/>
        <v>0</v>
      </c>
      <c r="AE139" s="49">
        <f t="shared" si="15"/>
        <v>0</v>
      </c>
    </row>
    <row r="140" spans="1:31" ht="27" customHeight="1" x14ac:dyDescent="0.4">
      <c r="A140" s="61">
        <v>135</v>
      </c>
      <c r="B140" s="62"/>
      <c r="C140" s="55" t="s">
        <v>61</v>
      </c>
      <c r="D140" s="55" t="s">
        <v>164</v>
      </c>
      <c r="E140" s="55" t="s">
        <v>68</v>
      </c>
      <c r="F140" s="47" t="s">
        <v>196</v>
      </c>
      <c r="G140" s="63">
        <v>3120</v>
      </c>
      <c r="H140" s="64"/>
      <c r="I140" s="47">
        <v>14</v>
      </c>
      <c r="J140" s="46">
        <v>100</v>
      </c>
      <c r="K140" s="46">
        <f t="shared" si="16"/>
        <v>4368</v>
      </c>
      <c r="L140" s="46">
        <f t="shared" si="13"/>
        <v>2232.0480000000002</v>
      </c>
      <c r="M140" s="46">
        <f t="shared" si="18"/>
        <v>131040</v>
      </c>
      <c r="N140" s="24" t="s">
        <v>0</v>
      </c>
      <c r="O140" s="98"/>
      <c r="P140" s="98"/>
      <c r="Q140" s="98"/>
      <c r="R140" s="98"/>
      <c r="S140" s="99"/>
      <c r="T140" s="100"/>
      <c r="U140" s="101"/>
      <c r="V140" s="101"/>
      <c r="W140" s="101"/>
      <c r="X140" s="101"/>
      <c r="Y140" s="59">
        <v>3120</v>
      </c>
      <c r="Z140" s="60"/>
      <c r="AA140" s="102"/>
      <c r="AB140" s="102"/>
      <c r="AC140" s="39">
        <f t="shared" si="17"/>
        <v>0</v>
      </c>
      <c r="AD140" s="49">
        <f t="shared" si="14"/>
        <v>0</v>
      </c>
      <c r="AE140" s="49">
        <f t="shared" si="15"/>
        <v>0</v>
      </c>
    </row>
    <row r="141" spans="1:31" ht="27" customHeight="1" x14ac:dyDescent="0.4">
      <c r="A141" s="61">
        <v>136</v>
      </c>
      <c r="B141" s="62"/>
      <c r="C141" s="55" t="s">
        <v>61</v>
      </c>
      <c r="D141" s="55" t="s">
        <v>164</v>
      </c>
      <c r="E141" s="55" t="s">
        <v>66</v>
      </c>
      <c r="F141" s="47" t="s">
        <v>46</v>
      </c>
      <c r="G141" s="63">
        <v>3120</v>
      </c>
      <c r="H141" s="64"/>
      <c r="I141" s="47">
        <v>32</v>
      </c>
      <c r="J141" s="46">
        <v>46</v>
      </c>
      <c r="K141" s="46">
        <f t="shared" si="10"/>
        <v>4592.6400000000003</v>
      </c>
      <c r="L141" s="46">
        <f t="shared" si="13"/>
        <v>2346.8390400000003</v>
      </c>
      <c r="M141" s="46">
        <f t="shared" si="18"/>
        <v>137779.20000000001</v>
      </c>
      <c r="N141" s="24" t="s">
        <v>0</v>
      </c>
      <c r="O141" s="98"/>
      <c r="P141" s="98"/>
      <c r="Q141" s="98"/>
      <c r="R141" s="98"/>
      <c r="S141" s="99"/>
      <c r="T141" s="100"/>
      <c r="U141" s="101"/>
      <c r="V141" s="101"/>
      <c r="W141" s="101"/>
      <c r="X141" s="101"/>
      <c r="Y141" s="59">
        <v>3120</v>
      </c>
      <c r="Z141" s="60"/>
      <c r="AA141" s="102"/>
      <c r="AB141" s="102"/>
      <c r="AC141" s="39">
        <f t="shared" si="12"/>
        <v>0</v>
      </c>
      <c r="AD141" s="49">
        <f t="shared" si="14"/>
        <v>0</v>
      </c>
      <c r="AE141" s="49">
        <f t="shared" si="15"/>
        <v>0</v>
      </c>
    </row>
    <row r="142" spans="1:31" ht="27" customHeight="1" x14ac:dyDescent="0.4">
      <c r="A142" s="61">
        <v>137</v>
      </c>
      <c r="B142" s="62"/>
      <c r="C142" s="55" t="s">
        <v>61</v>
      </c>
      <c r="D142" s="55" t="s">
        <v>164</v>
      </c>
      <c r="E142" s="55" t="s">
        <v>163</v>
      </c>
      <c r="F142" s="47" t="s">
        <v>2</v>
      </c>
      <c r="G142" s="63">
        <v>3120</v>
      </c>
      <c r="H142" s="64"/>
      <c r="I142" s="47">
        <v>6</v>
      </c>
      <c r="J142" s="46">
        <v>22</v>
      </c>
      <c r="K142" s="46">
        <f t="shared" si="10"/>
        <v>411.84</v>
      </c>
      <c r="L142" s="46">
        <f t="shared" si="13"/>
        <v>210.45023999999998</v>
      </c>
      <c r="M142" s="46">
        <f t="shared" si="18"/>
        <v>12355.199999999999</v>
      </c>
      <c r="N142" s="24" t="s">
        <v>0</v>
      </c>
      <c r="O142" s="98"/>
      <c r="P142" s="98"/>
      <c r="Q142" s="98"/>
      <c r="R142" s="98"/>
      <c r="S142" s="99"/>
      <c r="T142" s="100"/>
      <c r="U142" s="101"/>
      <c r="V142" s="101"/>
      <c r="W142" s="101"/>
      <c r="X142" s="101"/>
      <c r="Y142" s="59">
        <v>3120</v>
      </c>
      <c r="Z142" s="60"/>
      <c r="AA142" s="102"/>
      <c r="AB142" s="102"/>
      <c r="AC142" s="39">
        <f t="shared" si="12"/>
        <v>0</v>
      </c>
      <c r="AD142" s="49">
        <f t="shared" si="14"/>
        <v>0</v>
      </c>
      <c r="AE142" s="49">
        <f t="shared" si="15"/>
        <v>0</v>
      </c>
    </row>
    <row r="143" spans="1:31" ht="27" customHeight="1" x14ac:dyDescent="0.4">
      <c r="A143" s="61">
        <v>138</v>
      </c>
      <c r="B143" s="62"/>
      <c r="C143" s="55" t="s">
        <v>61</v>
      </c>
      <c r="D143" s="55" t="s">
        <v>165</v>
      </c>
      <c r="E143" s="55" t="s">
        <v>66</v>
      </c>
      <c r="F143" s="47" t="s">
        <v>46</v>
      </c>
      <c r="G143" s="63">
        <v>3120</v>
      </c>
      <c r="H143" s="64"/>
      <c r="I143" s="47">
        <v>26</v>
      </c>
      <c r="J143" s="46">
        <v>46</v>
      </c>
      <c r="K143" s="46">
        <f t="shared" si="10"/>
        <v>3731.52</v>
      </c>
      <c r="L143" s="46">
        <f t="shared" si="13"/>
        <v>1906.80672</v>
      </c>
      <c r="M143" s="46">
        <f t="shared" si="18"/>
        <v>111945.60000000001</v>
      </c>
      <c r="N143" s="24" t="s">
        <v>0</v>
      </c>
      <c r="O143" s="98"/>
      <c r="P143" s="98"/>
      <c r="Q143" s="98"/>
      <c r="R143" s="98"/>
      <c r="S143" s="99"/>
      <c r="T143" s="100"/>
      <c r="U143" s="101"/>
      <c r="V143" s="101"/>
      <c r="W143" s="101"/>
      <c r="X143" s="101"/>
      <c r="Y143" s="59">
        <v>3120</v>
      </c>
      <c r="Z143" s="60"/>
      <c r="AA143" s="102"/>
      <c r="AB143" s="102"/>
      <c r="AC143" s="39">
        <f t="shared" si="12"/>
        <v>0</v>
      </c>
      <c r="AD143" s="49">
        <f t="shared" si="14"/>
        <v>0</v>
      </c>
      <c r="AE143" s="49">
        <f t="shared" si="15"/>
        <v>0</v>
      </c>
    </row>
    <row r="144" spans="1:31" ht="27" customHeight="1" x14ac:dyDescent="0.4">
      <c r="A144" s="61">
        <v>139</v>
      </c>
      <c r="B144" s="62"/>
      <c r="C144" s="55" t="s">
        <v>61</v>
      </c>
      <c r="D144" s="55" t="s">
        <v>165</v>
      </c>
      <c r="E144" s="55" t="s">
        <v>163</v>
      </c>
      <c r="F144" s="47" t="s">
        <v>2</v>
      </c>
      <c r="G144" s="63">
        <v>3120</v>
      </c>
      <c r="H144" s="64"/>
      <c r="I144" s="47">
        <v>8</v>
      </c>
      <c r="J144" s="46">
        <v>22</v>
      </c>
      <c r="K144" s="46">
        <f t="shared" si="10"/>
        <v>549.12</v>
      </c>
      <c r="L144" s="46">
        <f t="shared" si="13"/>
        <v>280.60032000000001</v>
      </c>
      <c r="M144" s="46">
        <f t="shared" si="18"/>
        <v>16473.599999999999</v>
      </c>
      <c r="N144" s="24" t="s">
        <v>0</v>
      </c>
      <c r="O144" s="98"/>
      <c r="P144" s="98"/>
      <c r="Q144" s="98"/>
      <c r="R144" s="98"/>
      <c r="S144" s="99"/>
      <c r="T144" s="100"/>
      <c r="U144" s="101"/>
      <c r="V144" s="101"/>
      <c r="W144" s="101"/>
      <c r="X144" s="101"/>
      <c r="Y144" s="59">
        <v>3120</v>
      </c>
      <c r="Z144" s="60"/>
      <c r="AA144" s="102"/>
      <c r="AB144" s="102"/>
      <c r="AC144" s="39">
        <f t="shared" si="12"/>
        <v>0</v>
      </c>
      <c r="AD144" s="49">
        <f t="shared" si="14"/>
        <v>0</v>
      </c>
      <c r="AE144" s="49">
        <f t="shared" si="15"/>
        <v>0</v>
      </c>
    </row>
    <row r="145" spans="1:31" ht="27" customHeight="1" x14ac:dyDescent="0.4">
      <c r="A145" s="61">
        <v>140</v>
      </c>
      <c r="B145" s="62"/>
      <c r="C145" s="55" t="s">
        <v>61</v>
      </c>
      <c r="D145" s="55" t="s">
        <v>165</v>
      </c>
      <c r="E145" s="55" t="s">
        <v>68</v>
      </c>
      <c r="F145" s="47" t="s">
        <v>196</v>
      </c>
      <c r="G145" s="63">
        <v>3120</v>
      </c>
      <c r="H145" s="64"/>
      <c r="I145" s="47">
        <v>7</v>
      </c>
      <c r="J145" s="46">
        <v>100</v>
      </c>
      <c r="K145" s="46">
        <f t="shared" si="10"/>
        <v>2184</v>
      </c>
      <c r="L145" s="46">
        <f t="shared" si="13"/>
        <v>1116.0240000000001</v>
      </c>
      <c r="M145" s="46">
        <f t="shared" si="18"/>
        <v>65520</v>
      </c>
      <c r="N145" s="24" t="s">
        <v>0</v>
      </c>
      <c r="O145" s="98"/>
      <c r="P145" s="98"/>
      <c r="Q145" s="98"/>
      <c r="R145" s="98"/>
      <c r="S145" s="99"/>
      <c r="T145" s="100"/>
      <c r="U145" s="101"/>
      <c r="V145" s="101"/>
      <c r="W145" s="101"/>
      <c r="X145" s="101"/>
      <c r="Y145" s="59">
        <v>3120</v>
      </c>
      <c r="Z145" s="60"/>
      <c r="AA145" s="102"/>
      <c r="AB145" s="102"/>
      <c r="AC145" s="39">
        <f t="shared" si="12"/>
        <v>0</v>
      </c>
      <c r="AD145" s="49">
        <f t="shared" si="14"/>
        <v>0</v>
      </c>
      <c r="AE145" s="49">
        <f t="shared" si="15"/>
        <v>0</v>
      </c>
    </row>
    <row r="146" spans="1:31" ht="27" customHeight="1" x14ac:dyDescent="0.4">
      <c r="A146" s="61">
        <v>141</v>
      </c>
      <c r="B146" s="62"/>
      <c r="C146" s="55" t="s">
        <v>61</v>
      </c>
      <c r="D146" s="55" t="s">
        <v>166</v>
      </c>
      <c r="E146" s="55" t="s">
        <v>167</v>
      </c>
      <c r="F146" s="47" t="s">
        <v>200</v>
      </c>
      <c r="G146" s="63">
        <v>3120</v>
      </c>
      <c r="H146" s="64"/>
      <c r="I146" s="47">
        <v>29</v>
      </c>
      <c r="J146" s="46">
        <v>198</v>
      </c>
      <c r="K146" s="46">
        <f t="shared" si="10"/>
        <v>17915.04</v>
      </c>
      <c r="L146" s="46">
        <f t="shared" si="13"/>
        <v>9154.5854400000007</v>
      </c>
      <c r="M146" s="46">
        <f t="shared" si="18"/>
        <v>537451.20000000007</v>
      </c>
      <c r="N146" s="24" t="s">
        <v>0</v>
      </c>
      <c r="O146" s="98"/>
      <c r="P146" s="98"/>
      <c r="Q146" s="98"/>
      <c r="R146" s="98"/>
      <c r="S146" s="99"/>
      <c r="T146" s="100"/>
      <c r="U146" s="101"/>
      <c r="V146" s="101"/>
      <c r="W146" s="101"/>
      <c r="X146" s="101"/>
      <c r="Y146" s="59">
        <v>3120</v>
      </c>
      <c r="Z146" s="60"/>
      <c r="AA146" s="102"/>
      <c r="AB146" s="102"/>
      <c r="AC146" s="39">
        <f t="shared" si="12"/>
        <v>0</v>
      </c>
      <c r="AD146" s="49">
        <f t="shared" si="14"/>
        <v>0</v>
      </c>
      <c r="AE146" s="49">
        <f t="shared" si="15"/>
        <v>0</v>
      </c>
    </row>
    <row r="147" spans="1:31" ht="27" customHeight="1" x14ac:dyDescent="0.4">
      <c r="A147" s="61">
        <v>142</v>
      </c>
      <c r="B147" s="62"/>
      <c r="C147" s="55" t="s">
        <v>61</v>
      </c>
      <c r="D147" s="55" t="s">
        <v>168</v>
      </c>
      <c r="E147" s="55" t="s">
        <v>68</v>
      </c>
      <c r="F147" s="47" t="s">
        <v>196</v>
      </c>
      <c r="G147" s="63">
        <v>3120</v>
      </c>
      <c r="H147" s="64"/>
      <c r="I147" s="47">
        <v>10</v>
      </c>
      <c r="J147" s="46">
        <v>100</v>
      </c>
      <c r="K147" s="46">
        <f t="shared" si="10"/>
        <v>3120</v>
      </c>
      <c r="L147" s="46">
        <f t="shared" si="13"/>
        <v>1594.32</v>
      </c>
      <c r="M147" s="46">
        <f t="shared" si="18"/>
        <v>93600</v>
      </c>
      <c r="N147" s="24" t="s">
        <v>0</v>
      </c>
      <c r="O147" s="98"/>
      <c r="P147" s="98"/>
      <c r="Q147" s="98"/>
      <c r="R147" s="98"/>
      <c r="S147" s="99"/>
      <c r="T147" s="100"/>
      <c r="U147" s="101"/>
      <c r="V147" s="101"/>
      <c r="W147" s="101"/>
      <c r="X147" s="101"/>
      <c r="Y147" s="59">
        <v>3120</v>
      </c>
      <c r="Z147" s="60"/>
      <c r="AA147" s="102"/>
      <c r="AB147" s="102"/>
      <c r="AC147" s="39">
        <f t="shared" si="12"/>
        <v>0</v>
      </c>
      <c r="AD147" s="49">
        <f t="shared" si="14"/>
        <v>0</v>
      </c>
      <c r="AE147" s="49">
        <f t="shared" si="15"/>
        <v>0</v>
      </c>
    </row>
    <row r="148" spans="1:31" ht="27" customHeight="1" x14ac:dyDescent="0.4">
      <c r="A148" s="61">
        <v>143</v>
      </c>
      <c r="B148" s="62"/>
      <c r="C148" s="55" t="s">
        <v>61</v>
      </c>
      <c r="D148" s="55" t="s">
        <v>118</v>
      </c>
      <c r="E148" s="55" t="s">
        <v>68</v>
      </c>
      <c r="F148" s="47" t="s">
        <v>196</v>
      </c>
      <c r="G148" s="63">
        <v>3120</v>
      </c>
      <c r="H148" s="64"/>
      <c r="I148" s="47">
        <v>2</v>
      </c>
      <c r="J148" s="46">
        <v>100</v>
      </c>
      <c r="K148" s="46">
        <f t="shared" si="10"/>
        <v>624</v>
      </c>
      <c r="L148" s="46">
        <f t="shared" si="13"/>
        <v>318.86400000000003</v>
      </c>
      <c r="M148" s="46">
        <f t="shared" si="18"/>
        <v>18720</v>
      </c>
      <c r="N148" s="24" t="s">
        <v>0</v>
      </c>
      <c r="O148" s="98"/>
      <c r="P148" s="98"/>
      <c r="Q148" s="98"/>
      <c r="R148" s="98"/>
      <c r="S148" s="99"/>
      <c r="T148" s="100"/>
      <c r="U148" s="101"/>
      <c r="V148" s="101"/>
      <c r="W148" s="101"/>
      <c r="X148" s="101"/>
      <c r="Y148" s="59">
        <v>3120</v>
      </c>
      <c r="Z148" s="60"/>
      <c r="AA148" s="102"/>
      <c r="AB148" s="102"/>
      <c r="AC148" s="39">
        <f t="shared" si="12"/>
        <v>0</v>
      </c>
      <c r="AD148" s="49">
        <f t="shared" si="14"/>
        <v>0</v>
      </c>
      <c r="AE148" s="49">
        <f t="shared" si="15"/>
        <v>0</v>
      </c>
    </row>
    <row r="149" spans="1:31" ht="27" customHeight="1" x14ac:dyDescent="0.4">
      <c r="A149" s="61">
        <v>144</v>
      </c>
      <c r="B149" s="62"/>
      <c r="C149" s="55" t="s">
        <v>61</v>
      </c>
      <c r="D149" s="55" t="s">
        <v>169</v>
      </c>
      <c r="E149" s="55" t="s">
        <v>68</v>
      </c>
      <c r="F149" s="47" t="s">
        <v>196</v>
      </c>
      <c r="G149" s="63">
        <v>3120</v>
      </c>
      <c r="H149" s="64"/>
      <c r="I149" s="47">
        <v>5</v>
      </c>
      <c r="J149" s="46">
        <v>100</v>
      </c>
      <c r="K149" s="46">
        <f t="shared" si="10"/>
        <v>1560</v>
      </c>
      <c r="L149" s="46">
        <f t="shared" si="13"/>
        <v>797.16</v>
      </c>
      <c r="M149" s="46">
        <f t="shared" si="18"/>
        <v>46800</v>
      </c>
      <c r="N149" s="24" t="s">
        <v>0</v>
      </c>
      <c r="O149" s="98"/>
      <c r="P149" s="98"/>
      <c r="Q149" s="98"/>
      <c r="R149" s="98"/>
      <c r="S149" s="99"/>
      <c r="T149" s="100"/>
      <c r="U149" s="101"/>
      <c r="V149" s="101"/>
      <c r="W149" s="101"/>
      <c r="X149" s="101"/>
      <c r="Y149" s="59">
        <v>3120</v>
      </c>
      <c r="Z149" s="60"/>
      <c r="AA149" s="102"/>
      <c r="AB149" s="102"/>
      <c r="AC149" s="39">
        <f t="shared" si="12"/>
        <v>0</v>
      </c>
      <c r="AD149" s="49">
        <f t="shared" si="14"/>
        <v>0</v>
      </c>
      <c r="AE149" s="49">
        <f t="shared" si="15"/>
        <v>0</v>
      </c>
    </row>
    <row r="150" spans="1:31" ht="27" customHeight="1" x14ac:dyDescent="0.4">
      <c r="A150" s="61">
        <v>145</v>
      </c>
      <c r="B150" s="62"/>
      <c r="C150" s="55" t="s">
        <v>61</v>
      </c>
      <c r="D150" s="55" t="s">
        <v>170</v>
      </c>
      <c r="E150" s="55" t="s">
        <v>117</v>
      </c>
      <c r="F150" s="47" t="s">
        <v>46</v>
      </c>
      <c r="G150" s="63">
        <v>3120</v>
      </c>
      <c r="H150" s="64"/>
      <c r="I150" s="47">
        <v>30</v>
      </c>
      <c r="J150" s="46">
        <v>46</v>
      </c>
      <c r="K150" s="46">
        <f t="shared" si="10"/>
        <v>4305.6000000000004</v>
      </c>
      <c r="L150" s="46">
        <f t="shared" si="13"/>
        <v>2200.1616000000004</v>
      </c>
      <c r="M150" s="46">
        <f t="shared" si="18"/>
        <v>129168.00000000001</v>
      </c>
      <c r="N150" s="24" t="s">
        <v>0</v>
      </c>
      <c r="O150" s="98"/>
      <c r="P150" s="98"/>
      <c r="Q150" s="98"/>
      <c r="R150" s="98"/>
      <c r="S150" s="99"/>
      <c r="T150" s="100"/>
      <c r="U150" s="101"/>
      <c r="V150" s="101"/>
      <c r="W150" s="101"/>
      <c r="X150" s="101"/>
      <c r="Y150" s="59">
        <v>3120</v>
      </c>
      <c r="Z150" s="60"/>
      <c r="AA150" s="102"/>
      <c r="AB150" s="102"/>
      <c r="AC150" s="39">
        <f t="shared" si="12"/>
        <v>0</v>
      </c>
      <c r="AD150" s="49">
        <f t="shared" si="14"/>
        <v>0</v>
      </c>
      <c r="AE150" s="49">
        <f t="shared" si="15"/>
        <v>0</v>
      </c>
    </row>
    <row r="151" spans="1:31" ht="27" customHeight="1" x14ac:dyDescent="0.4">
      <c r="A151" s="61">
        <v>146</v>
      </c>
      <c r="B151" s="62"/>
      <c r="C151" s="55" t="s">
        <v>61</v>
      </c>
      <c r="D151" s="55" t="s">
        <v>171</v>
      </c>
      <c r="E151" s="55" t="s">
        <v>66</v>
      </c>
      <c r="F151" s="47" t="s">
        <v>46</v>
      </c>
      <c r="G151" s="63">
        <v>3120</v>
      </c>
      <c r="H151" s="64"/>
      <c r="I151" s="47">
        <v>1</v>
      </c>
      <c r="J151" s="46">
        <v>46</v>
      </c>
      <c r="K151" s="46">
        <f t="shared" si="10"/>
        <v>143.52000000000001</v>
      </c>
      <c r="L151" s="46">
        <f t="shared" si="13"/>
        <v>73.338720000000009</v>
      </c>
      <c r="M151" s="46">
        <f t="shared" si="18"/>
        <v>4305.6000000000004</v>
      </c>
      <c r="N151" s="24" t="s">
        <v>0</v>
      </c>
      <c r="O151" s="98"/>
      <c r="P151" s="98"/>
      <c r="Q151" s="98"/>
      <c r="R151" s="98"/>
      <c r="S151" s="99"/>
      <c r="T151" s="100"/>
      <c r="U151" s="101"/>
      <c r="V151" s="101"/>
      <c r="W151" s="101"/>
      <c r="X151" s="101"/>
      <c r="Y151" s="59">
        <v>3120</v>
      </c>
      <c r="Z151" s="60"/>
      <c r="AA151" s="102"/>
      <c r="AB151" s="102"/>
      <c r="AC151" s="39">
        <f t="shared" si="12"/>
        <v>0</v>
      </c>
      <c r="AD151" s="49">
        <f t="shared" si="14"/>
        <v>0</v>
      </c>
      <c r="AE151" s="49">
        <f t="shared" si="15"/>
        <v>0</v>
      </c>
    </row>
    <row r="152" spans="1:31" ht="27" customHeight="1" x14ac:dyDescent="0.4">
      <c r="A152" s="61">
        <v>147</v>
      </c>
      <c r="B152" s="62"/>
      <c r="C152" s="55" t="s">
        <v>61</v>
      </c>
      <c r="D152" s="55" t="s">
        <v>119</v>
      </c>
      <c r="E152" s="55" t="s">
        <v>74</v>
      </c>
      <c r="F152" s="47" t="s">
        <v>46</v>
      </c>
      <c r="G152" s="63">
        <v>3120</v>
      </c>
      <c r="H152" s="64"/>
      <c r="I152" s="47">
        <v>4</v>
      </c>
      <c r="J152" s="46">
        <v>46</v>
      </c>
      <c r="K152" s="46">
        <f t="shared" si="10"/>
        <v>574.08000000000004</v>
      </c>
      <c r="L152" s="46">
        <f t="shared" si="13"/>
        <v>293.35488000000004</v>
      </c>
      <c r="M152" s="46">
        <f t="shared" si="18"/>
        <v>17222.400000000001</v>
      </c>
      <c r="N152" s="24" t="s">
        <v>0</v>
      </c>
      <c r="O152" s="98"/>
      <c r="P152" s="98"/>
      <c r="Q152" s="98"/>
      <c r="R152" s="98"/>
      <c r="S152" s="99"/>
      <c r="T152" s="100"/>
      <c r="U152" s="101"/>
      <c r="V152" s="101"/>
      <c r="W152" s="101"/>
      <c r="X152" s="101"/>
      <c r="Y152" s="59">
        <v>3120</v>
      </c>
      <c r="Z152" s="60"/>
      <c r="AA152" s="102"/>
      <c r="AB152" s="102"/>
      <c r="AC152" s="39">
        <f t="shared" si="12"/>
        <v>0</v>
      </c>
      <c r="AD152" s="49">
        <f t="shared" si="14"/>
        <v>0</v>
      </c>
      <c r="AE152" s="49">
        <f t="shared" si="15"/>
        <v>0</v>
      </c>
    </row>
    <row r="153" spans="1:31" ht="27" customHeight="1" x14ac:dyDescent="0.4">
      <c r="A153" s="61">
        <v>148</v>
      </c>
      <c r="B153" s="62"/>
      <c r="C153" s="55" t="s">
        <v>61</v>
      </c>
      <c r="D153" s="55" t="s">
        <v>172</v>
      </c>
      <c r="E153" s="55" t="s">
        <v>76</v>
      </c>
      <c r="F153" s="47" t="s">
        <v>46</v>
      </c>
      <c r="G153" s="63">
        <v>3120</v>
      </c>
      <c r="H153" s="64"/>
      <c r="I153" s="47">
        <v>2</v>
      </c>
      <c r="J153" s="46">
        <v>46</v>
      </c>
      <c r="K153" s="46">
        <f t="shared" si="10"/>
        <v>287.04000000000002</v>
      </c>
      <c r="L153" s="46">
        <f t="shared" si="13"/>
        <v>146.67744000000002</v>
      </c>
      <c r="M153" s="46">
        <f t="shared" si="18"/>
        <v>8611.2000000000007</v>
      </c>
      <c r="N153" s="24" t="s">
        <v>0</v>
      </c>
      <c r="O153" s="98"/>
      <c r="P153" s="98"/>
      <c r="Q153" s="98"/>
      <c r="R153" s="98"/>
      <c r="S153" s="99"/>
      <c r="T153" s="100"/>
      <c r="U153" s="101"/>
      <c r="V153" s="101"/>
      <c r="W153" s="101"/>
      <c r="X153" s="101"/>
      <c r="Y153" s="59">
        <v>3120</v>
      </c>
      <c r="Z153" s="60"/>
      <c r="AA153" s="102"/>
      <c r="AB153" s="102"/>
      <c r="AC153" s="39">
        <f t="shared" si="12"/>
        <v>0</v>
      </c>
      <c r="AD153" s="49">
        <f t="shared" si="14"/>
        <v>0</v>
      </c>
      <c r="AE153" s="49">
        <f t="shared" si="15"/>
        <v>0</v>
      </c>
    </row>
    <row r="154" spans="1:31" ht="27" customHeight="1" x14ac:dyDescent="0.4">
      <c r="A154" s="61">
        <v>149</v>
      </c>
      <c r="B154" s="62"/>
      <c r="C154" s="55" t="s">
        <v>61</v>
      </c>
      <c r="D154" s="55" t="s">
        <v>172</v>
      </c>
      <c r="E154" s="55" t="s">
        <v>68</v>
      </c>
      <c r="F154" s="47" t="s">
        <v>196</v>
      </c>
      <c r="G154" s="63">
        <v>3120</v>
      </c>
      <c r="H154" s="64"/>
      <c r="I154" s="47">
        <v>4</v>
      </c>
      <c r="J154" s="46">
        <v>100</v>
      </c>
      <c r="K154" s="46">
        <f t="shared" si="10"/>
        <v>1248</v>
      </c>
      <c r="L154" s="46">
        <f t="shared" si="13"/>
        <v>637.72800000000007</v>
      </c>
      <c r="M154" s="46">
        <f t="shared" si="18"/>
        <v>37440</v>
      </c>
      <c r="N154" s="24" t="s">
        <v>0</v>
      </c>
      <c r="O154" s="98"/>
      <c r="P154" s="98"/>
      <c r="Q154" s="98"/>
      <c r="R154" s="98"/>
      <c r="S154" s="99"/>
      <c r="T154" s="100"/>
      <c r="U154" s="101"/>
      <c r="V154" s="101"/>
      <c r="W154" s="101"/>
      <c r="X154" s="101"/>
      <c r="Y154" s="59">
        <v>3120</v>
      </c>
      <c r="Z154" s="60"/>
      <c r="AA154" s="102"/>
      <c r="AB154" s="102"/>
      <c r="AC154" s="39">
        <f t="shared" si="12"/>
        <v>0</v>
      </c>
      <c r="AD154" s="49">
        <f t="shared" si="14"/>
        <v>0</v>
      </c>
      <c r="AE154" s="49">
        <f t="shared" si="15"/>
        <v>0</v>
      </c>
    </row>
    <row r="155" spans="1:31" ht="27" customHeight="1" x14ac:dyDescent="0.4">
      <c r="A155" s="61">
        <v>150</v>
      </c>
      <c r="B155" s="62"/>
      <c r="C155" s="55" t="s">
        <v>61</v>
      </c>
      <c r="D155" s="55" t="s">
        <v>173</v>
      </c>
      <c r="E155" s="55" t="s">
        <v>68</v>
      </c>
      <c r="F155" s="47" t="s">
        <v>196</v>
      </c>
      <c r="G155" s="63">
        <v>3120</v>
      </c>
      <c r="H155" s="64"/>
      <c r="I155" s="47">
        <v>25</v>
      </c>
      <c r="J155" s="46">
        <v>100</v>
      </c>
      <c r="K155" s="46">
        <f t="shared" si="10"/>
        <v>7800</v>
      </c>
      <c r="L155" s="46">
        <f t="shared" si="13"/>
        <v>3985.8</v>
      </c>
      <c r="M155" s="46">
        <f t="shared" si="18"/>
        <v>234000</v>
      </c>
      <c r="N155" s="24" t="s">
        <v>0</v>
      </c>
      <c r="O155" s="98"/>
      <c r="P155" s="98"/>
      <c r="Q155" s="98"/>
      <c r="R155" s="98"/>
      <c r="S155" s="99"/>
      <c r="T155" s="100"/>
      <c r="U155" s="101"/>
      <c r="V155" s="101"/>
      <c r="W155" s="101"/>
      <c r="X155" s="101"/>
      <c r="Y155" s="59">
        <v>3120</v>
      </c>
      <c r="Z155" s="60"/>
      <c r="AA155" s="102"/>
      <c r="AB155" s="102"/>
      <c r="AC155" s="39">
        <f t="shared" si="12"/>
        <v>0</v>
      </c>
      <c r="AD155" s="49">
        <f t="shared" si="14"/>
        <v>0</v>
      </c>
      <c r="AE155" s="49">
        <f t="shared" si="15"/>
        <v>0</v>
      </c>
    </row>
    <row r="156" spans="1:31" ht="27" customHeight="1" x14ac:dyDescent="0.4">
      <c r="A156" s="61">
        <v>151</v>
      </c>
      <c r="B156" s="62"/>
      <c r="C156" s="55" t="s">
        <v>61</v>
      </c>
      <c r="D156" s="55" t="s">
        <v>174</v>
      </c>
      <c r="E156" s="55" t="s">
        <v>66</v>
      </c>
      <c r="F156" s="47" t="s">
        <v>46</v>
      </c>
      <c r="G156" s="63">
        <v>3120</v>
      </c>
      <c r="H156" s="64"/>
      <c r="I156" s="47">
        <v>10</v>
      </c>
      <c r="J156" s="46">
        <v>46</v>
      </c>
      <c r="K156" s="46">
        <f t="shared" ref="K156:K183" si="19">G156*I156*J156/1000</f>
        <v>1435.2</v>
      </c>
      <c r="L156" s="46">
        <f t="shared" ref="L156:L183" si="20">K156*0.511</f>
        <v>733.38720000000001</v>
      </c>
      <c r="M156" s="46">
        <f t="shared" si="18"/>
        <v>43056</v>
      </c>
      <c r="N156" s="24" t="s">
        <v>0</v>
      </c>
      <c r="O156" s="98"/>
      <c r="P156" s="98"/>
      <c r="Q156" s="98"/>
      <c r="R156" s="98"/>
      <c r="S156" s="99"/>
      <c r="T156" s="100"/>
      <c r="U156" s="101"/>
      <c r="V156" s="101"/>
      <c r="W156" s="101"/>
      <c r="X156" s="101"/>
      <c r="Y156" s="59">
        <v>3120</v>
      </c>
      <c r="Z156" s="60"/>
      <c r="AA156" s="102"/>
      <c r="AB156" s="102"/>
      <c r="AC156" s="39">
        <f t="shared" ref="AC156:AC183" si="21">Y156*AA156*AB156/1000</f>
        <v>0</v>
      </c>
      <c r="AD156" s="49">
        <f t="shared" si="14"/>
        <v>0</v>
      </c>
      <c r="AE156" s="49">
        <f t="shared" si="15"/>
        <v>0</v>
      </c>
    </row>
    <row r="157" spans="1:31" ht="27" customHeight="1" x14ac:dyDescent="0.4">
      <c r="A157" s="61">
        <v>152</v>
      </c>
      <c r="B157" s="62"/>
      <c r="C157" s="55" t="s">
        <v>61</v>
      </c>
      <c r="D157" s="55" t="s">
        <v>174</v>
      </c>
      <c r="E157" s="55" t="s">
        <v>163</v>
      </c>
      <c r="F157" s="47" t="s">
        <v>2</v>
      </c>
      <c r="G157" s="63">
        <v>3120</v>
      </c>
      <c r="H157" s="64"/>
      <c r="I157" s="47">
        <v>1</v>
      </c>
      <c r="J157" s="46">
        <v>22</v>
      </c>
      <c r="K157" s="46">
        <f t="shared" si="19"/>
        <v>68.64</v>
      </c>
      <c r="L157" s="46">
        <f t="shared" si="20"/>
        <v>35.075040000000001</v>
      </c>
      <c r="M157" s="46">
        <f t="shared" si="18"/>
        <v>2059.1999999999998</v>
      </c>
      <c r="N157" s="24" t="s">
        <v>0</v>
      </c>
      <c r="O157" s="98"/>
      <c r="P157" s="98"/>
      <c r="Q157" s="98"/>
      <c r="R157" s="98"/>
      <c r="S157" s="99"/>
      <c r="T157" s="100"/>
      <c r="U157" s="101"/>
      <c r="V157" s="101"/>
      <c r="W157" s="101"/>
      <c r="X157" s="101"/>
      <c r="Y157" s="59">
        <v>3120</v>
      </c>
      <c r="Z157" s="60"/>
      <c r="AA157" s="102"/>
      <c r="AB157" s="102"/>
      <c r="AC157" s="39">
        <f t="shared" si="21"/>
        <v>0</v>
      </c>
      <c r="AD157" s="49">
        <f t="shared" si="14"/>
        <v>0</v>
      </c>
      <c r="AE157" s="49">
        <f t="shared" si="15"/>
        <v>0</v>
      </c>
    </row>
    <row r="158" spans="1:31" ht="27" customHeight="1" x14ac:dyDescent="0.4">
      <c r="A158" s="61">
        <v>153</v>
      </c>
      <c r="B158" s="62"/>
      <c r="C158" s="55" t="s">
        <v>61</v>
      </c>
      <c r="D158" s="55" t="s">
        <v>175</v>
      </c>
      <c r="E158" s="55" t="s">
        <v>66</v>
      </c>
      <c r="F158" s="47" t="s">
        <v>46</v>
      </c>
      <c r="G158" s="63">
        <v>3120</v>
      </c>
      <c r="H158" s="64"/>
      <c r="I158" s="47">
        <v>28</v>
      </c>
      <c r="J158" s="46">
        <v>46</v>
      </c>
      <c r="K158" s="46">
        <f t="shared" ref="K158:K165" si="22">G158*I158*J158/1000</f>
        <v>4018.56</v>
      </c>
      <c r="L158" s="46">
        <f t="shared" si="20"/>
        <v>2053.48416</v>
      </c>
      <c r="M158" s="46">
        <f t="shared" si="18"/>
        <v>120556.8</v>
      </c>
      <c r="N158" s="24" t="s">
        <v>0</v>
      </c>
      <c r="O158" s="98"/>
      <c r="P158" s="98"/>
      <c r="Q158" s="98"/>
      <c r="R158" s="98"/>
      <c r="S158" s="99"/>
      <c r="T158" s="100"/>
      <c r="U158" s="101"/>
      <c r="V158" s="101"/>
      <c r="W158" s="101"/>
      <c r="X158" s="101"/>
      <c r="Y158" s="59">
        <v>3120</v>
      </c>
      <c r="Z158" s="60"/>
      <c r="AA158" s="102"/>
      <c r="AB158" s="102"/>
      <c r="AC158" s="39">
        <f t="shared" ref="AC158:AC165" si="23">Y158*AA158*AB158/1000</f>
        <v>0</v>
      </c>
      <c r="AD158" s="49">
        <f t="shared" si="14"/>
        <v>0</v>
      </c>
      <c r="AE158" s="49">
        <f t="shared" si="15"/>
        <v>0</v>
      </c>
    </row>
    <row r="159" spans="1:31" ht="27" customHeight="1" x14ac:dyDescent="0.4">
      <c r="A159" s="61">
        <v>154</v>
      </c>
      <c r="B159" s="62"/>
      <c r="C159" s="55" t="s">
        <v>61</v>
      </c>
      <c r="D159" s="55" t="s">
        <v>175</v>
      </c>
      <c r="E159" s="55" t="s">
        <v>176</v>
      </c>
      <c r="F159" s="47" t="s">
        <v>200</v>
      </c>
      <c r="G159" s="63">
        <v>3120</v>
      </c>
      <c r="H159" s="64"/>
      <c r="I159" s="47">
        <v>36</v>
      </c>
      <c r="J159" s="46">
        <v>198</v>
      </c>
      <c r="K159" s="46">
        <f t="shared" si="22"/>
        <v>22239.360000000001</v>
      </c>
      <c r="L159" s="46">
        <f t="shared" si="20"/>
        <v>11364.312960000001</v>
      </c>
      <c r="M159" s="46">
        <f t="shared" si="18"/>
        <v>667180.80000000005</v>
      </c>
      <c r="N159" s="24" t="s">
        <v>0</v>
      </c>
      <c r="O159" s="98"/>
      <c r="P159" s="98"/>
      <c r="Q159" s="98"/>
      <c r="R159" s="98"/>
      <c r="S159" s="99"/>
      <c r="T159" s="100"/>
      <c r="U159" s="101"/>
      <c r="V159" s="101"/>
      <c r="W159" s="101"/>
      <c r="X159" s="101"/>
      <c r="Y159" s="59">
        <v>3120</v>
      </c>
      <c r="Z159" s="60"/>
      <c r="AA159" s="102"/>
      <c r="AB159" s="102"/>
      <c r="AC159" s="39">
        <f t="shared" si="23"/>
        <v>0</v>
      </c>
      <c r="AD159" s="49">
        <f t="shared" si="14"/>
        <v>0</v>
      </c>
      <c r="AE159" s="49">
        <f t="shared" si="15"/>
        <v>0</v>
      </c>
    </row>
    <row r="160" spans="1:31" ht="27" customHeight="1" x14ac:dyDescent="0.4">
      <c r="A160" s="61">
        <v>155</v>
      </c>
      <c r="B160" s="62"/>
      <c r="C160" s="55" t="s">
        <v>61</v>
      </c>
      <c r="D160" s="55" t="s">
        <v>175</v>
      </c>
      <c r="E160" s="55" t="s">
        <v>167</v>
      </c>
      <c r="F160" s="47" t="s">
        <v>200</v>
      </c>
      <c r="G160" s="63">
        <v>3120</v>
      </c>
      <c r="H160" s="64"/>
      <c r="I160" s="47">
        <v>80</v>
      </c>
      <c r="J160" s="46">
        <v>198</v>
      </c>
      <c r="K160" s="46">
        <f t="shared" si="22"/>
        <v>49420.800000000003</v>
      </c>
      <c r="L160" s="46">
        <f t="shared" si="20"/>
        <v>25254.028800000004</v>
      </c>
      <c r="M160" s="46">
        <f t="shared" si="18"/>
        <v>1482624</v>
      </c>
      <c r="N160" s="24" t="s">
        <v>0</v>
      </c>
      <c r="O160" s="98"/>
      <c r="P160" s="98"/>
      <c r="Q160" s="98"/>
      <c r="R160" s="98"/>
      <c r="S160" s="99"/>
      <c r="T160" s="100"/>
      <c r="U160" s="101"/>
      <c r="V160" s="101"/>
      <c r="W160" s="101"/>
      <c r="X160" s="101"/>
      <c r="Y160" s="59">
        <v>3120</v>
      </c>
      <c r="Z160" s="60"/>
      <c r="AA160" s="102"/>
      <c r="AB160" s="102"/>
      <c r="AC160" s="39">
        <f t="shared" si="23"/>
        <v>0</v>
      </c>
      <c r="AD160" s="49">
        <f t="shared" si="14"/>
        <v>0</v>
      </c>
      <c r="AE160" s="49">
        <f t="shared" si="15"/>
        <v>0</v>
      </c>
    </row>
    <row r="161" spans="1:31" ht="27" customHeight="1" x14ac:dyDescent="0.4">
      <c r="A161" s="61">
        <v>156</v>
      </c>
      <c r="B161" s="62"/>
      <c r="C161" s="55" t="s">
        <v>62</v>
      </c>
      <c r="D161" s="55" t="s">
        <v>177</v>
      </c>
      <c r="E161" s="55" t="s">
        <v>66</v>
      </c>
      <c r="F161" s="47" t="s">
        <v>46</v>
      </c>
      <c r="G161" s="63">
        <v>3120</v>
      </c>
      <c r="H161" s="64"/>
      <c r="I161" s="47">
        <v>8</v>
      </c>
      <c r="J161" s="46">
        <v>46</v>
      </c>
      <c r="K161" s="46">
        <f t="shared" si="22"/>
        <v>1148.1600000000001</v>
      </c>
      <c r="L161" s="46">
        <f t="shared" si="20"/>
        <v>586.70976000000007</v>
      </c>
      <c r="M161" s="46">
        <f t="shared" si="18"/>
        <v>34444.800000000003</v>
      </c>
      <c r="N161" s="24" t="s">
        <v>0</v>
      </c>
      <c r="O161" s="98"/>
      <c r="P161" s="98"/>
      <c r="Q161" s="98"/>
      <c r="R161" s="98"/>
      <c r="S161" s="99"/>
      <c r="T161" s="100"/>
      <c r="U161" s="101"/>
      <c r="V161" s="101"/>
      <c r="W161" s="101"/>
      <c r="X161" s="101"/>
      <c r="Y161" s="59">
        <v>3120</v>
      </c>
      <c r="Z161" s="60"/>
      <c r="AA161" s="102"/>
      <c r="AB161" s="102"/>
      <c r="AC161" s="39">
        <f t="shared" si="23"/>
        <v>0</v>
      </c>
      <c r="AD161" s="49">
        <f t="shared" si="14"/>
        <v>0</v>
      </c>
      <c r="AE161" s="49">
        <f t="shared" si="15"/>
        <v>0</v>
      </c>
    </row>
    <row r="162" spans="1:31" ht="27" customHeight="1" x14ac:dyDescent="0.4">
      <c r="A162" s="61">
        <v>157</v>
      </c>
      <c r="B162" s="62"/>
      <c r="C162" s="55" t="s">
        <v>62</v>
      </c>
      <c r="D162" s="55" t="s">
        <v>178</v>
      </c>
      <c r="E162" s="55" t="s">
        <v>66</v>
      </c>
      <c r="F162" s="47" t="s">
        <v>46</v>
      </c>
      <c r="G162" s="63">
        <v>3120</v>
      </c>
      <c r="H162" s="64"/>
      <c r="I162" s="47">
        <v>3</v>
      </c>
      <c r="J162" s="46">
        <v>46</v>
      </c>
      <c r="K162" s="46">
        <f t="shared" si="22"/>
        <v>430.56</v>
      </c>
      <c r="L162" s="46">
        <f t="shared" si="20"/>
        <v>220.01616000000001</v>
      </c>
      <c r="M162" s="46">
        <f t="shared" si="18"/>
        <v>12916.8</v>
      </c>
      <c r="N162" s="24" t="s">
        <v>0</v>
      </c>
      <c r="O162" s="98"/>
      <c r="P162" s="98"/>
      <c r="Q162" s="98"/>
      <c r="R162" s="98"/>
      <c r="S162" s="99"/>
      <c r="T162" s="100"/>
      <c r="U162" s="101"/>
      <c r="V162" s="101"/>
      <c r="W162" s="101"/>
      <c r="X162" s="101"/>
      <c r="Y162" s="59">
        <v>3120</v>
      </c>
      <c r="Z162" s="60"/>
      <c r="AA162" s="102"/>
      <c r="AB162" s="102"/>
      <c r="AC162" s="39">
        <f t="shared" si="23"/>
        <v>0</v>
      </c>
      <c r="AD162" s="49">
        <f t="shared" si="14"/>
        <v>0</v>
      </c>
      <c r="AE162" s="49">
        <f t="shared" si="15"/>
        <v>0</v>
      </c>
    </row>
    <row r="163" spans="1:31" ht="27" customHeight="1" x14ac:dyDescent="0.4">
      <c r="A163" s="61">
        <v>158</v>
      </c>
      <c r="B163" s="62"/>
      <c r="C163" s="55" t="s">
        <v>62</v>
      </c>
      <c r="D163" s="55" t="s">
        <v>179</v>
      </c>
      <c r="E163" s="55" t="s">
        <v>66</v>
      </c>
      <c r="F163" s="47" t="s">
        <v>46</v>
      </c>
      <c r="G163" s="63">
        <v>3120</v>
      </c>
      <c r="H163" s="64"/>
      <c r="I163" s="47">
        <v>6</v>
      </c>
      <c r="J163" s="46">
        <v>46</v>
      </c>
      <c r="K163" s="46">
        <f t="shared" si="22"/>
        <v>861.12</v>
      </c>
      <c r="L163" s="46">
        <f t="shared" si="20"/>
        <v>440.03232000000003</v>
      </c>
      <c r="M163" s="46">
        <f t="shared" si="18"/>
        <v>25833.599999999999</v>
      </c>
      <c r="N163" s="24" t="s">
        <v>0</v>
      </c>
      <c r="O163" s="98"/>
      <c r="P163" s="98"/>
      <c r="Q163" s="98"/>
      <c r="R163" s="98"/>
      <c r="S163" s="99"/>
      <c r="T163" s="100"/>
      <c r="U163" s="101"/>
      <c r="V163" s="101"/>
      <c r="W163" s="101"/>
      <c r="X163" s="101"/>
      <c r="Y163" s="59">
        <v>3120</v>
      </c>
      <c r="Z163" s="60"/>
      <c r="AA163" s="102"/>
      <c r="AB163" s="102"/>
      <c r="AC163" s="39">
        <f t="shared" si="23"/>
        <v>0</v>
      </c>
      <c r="AD163" s="49">
        <f t="shared" si="14"/>
        <v>0</v>
      </c>
      <c r="AE163" s="49">
        <f t="shared" si="15"/>
        <v>0</v>
      </c>
    </row>
    <row r="164" spans="1:31" ht="27" customHeight="1" x14ac:dyDescent="0.4">
      <c r="A164" s="61">
        <v>159</v>
      </c>
      <c r="B164" s="62"/>
      <c r="C164" s="55" t="s">
        <v>62</v>
      </c>
      <c r="D164" s="55" t="s">
        <v>107</v>
      </c>
      <c r="E164" s="55" t="s">
        <v>74</v>
      </c>
      <c r="F164" s="47" t="s">
        <v>46</v>
      </c>
      <c r="G164" s="63">
        <v>3120</v>
      </c>
      <c r="H164" s="64"/>
      <c r="I164" s="47">
        <v>2</v>
      </c>
      <c r="J164" s="46">
        <v>46</v>
      </c>
      <c r="K164" s="46">
        <f t="shared" si="22"/>
        <v>287.04000000000002</v>
      </c>
      <c r="L164" s="46">
        <f t="shared" si="20"/>
        <v>146.67744000000002</v>
      </c>
      <c r="M164" s="46">
        <f t="shared" si="18"/>
        <v>8611.2000000000007</v>
      </c>
      <c r="N164" s="24" t="s">
        <v>0</v>
      </c>
      <c r="O164" s="98"/>
      <c r="P164" s="98"/>
      <c r="Q164" s="98"/>
      <c r="R164" s="98"/>
      <c r="S164" s="99"/>
      <c r="T164" s="100"/>
      <c r="U164" s="101"/>
      <c r="V164" s="101"/>
      <c r="W164" s="101"/>
      <c r="X164" s="101"/>
      <c r="Y164" s="59">
        <v>3120</v>
      </c>
      <c r="Z164" s="60"/>
      <c r="AA164" s="102"/>
      <c r="AB164" s="102"/>
      <c r="AC164" s="39">
        <f t="shared" si="23"/>
        <v>0</v>
      </c>
      <c r="AD164" s="49">
        <f t="shared" si="14"/>
        <v>0</v>
      </c>
      <c r="AE164" s="49">
        <f t="shared" si="15"/>
        <v>0</v>
      </c>
    </row>
    <row r="165" spans="1:31" ht="27" customHeight="1" x14ac:dyDescent="0.4">
      <c r="A165" s="61">
        <v>160</v>
      </c>
      <c r="B165" s="62"/>
      <c r="C165" s="55" t="s">
        <v>62</v>
      </c>
      <c r="D165" s="55" t="s">
        <v>107</v>
      </c>
      <c r="E165" s="55" t="s">
        <v>73</v>
      </c>
      <c r="F165" s="47" t="s">
        <v>46</v>
      </c>
      <c r="G165" s="63">
        <v>3120</v>
      </c>
      <c r="H165" s="64"/>
      <c r="I165" s="47">
        <v>1</v>
      </c>
      <c r="J165" s="46">
        <v>46</v>
      </c>
      <c r="K165" s="46">
        <f t="shared" si="22"/>
        <v>143.52000000000001</v>
      </c>
      <c r="L165" s="46">
        <f t="shared" si="20"/>
        <v>73.338720000000009</v>
      </c>
      <c r="M165" s="46">
        <f t="shared" si="18"/>
        <v>4305.6000000000004</v>
      </c>
      <c r="N165" s="24" t="s">
        <v>0</v>
      </c>
      <c r="O165" s="98"/>
      <c r="P165" s="98"/>
      <c r="Q165" s="98"/>
      <c r="R165" s="98"/>
      <c r="S165" s="99"/>
      <c r="T165" s="100"/>
      <c r="U165" s="101"/>
      <c r="V165" s="101"/>
      <c r="W165" s="101"/>
      <c r="X165" s="101"/>
      <c r="Y165" s="59">
        <v>3120</v>
      </c>
      <c r="Z165" s="60"/>
      <c r="AA165" s="102"/>
      <c r="AB165" s="102"/>
      <c r="AC165" s="39">
        <f t="shared" si="23"/>
        <v>0</v>
      </c>
      <c r="AD165" s="49">
        <f t="shared" si="14"/>
        <v>0</v>
      </c>
      <c r="AE165" s="49">
        <f t="shared" si="15"/>
        <v>0</v>
      </c>
    </row>
    <row r="166" spans="1:31" ht="27" customHeight="1" x14ac:dyDescent="0.4">
      <c r="A166" s="61">
        <v>161</v>
      </c>
      <c r="B166" s="62"/>
      <c r="C166" s="55" t="s">
        <v>62</v>
      </c>
      <c r="D166" s="55" t="s">
        <v>107</v>
      </c>
      <c r="E166" s="55" t="s">
        <v>180</v>
      </c>
      <c r="F166" s="47" t="s">
        <v>46</v>
      </c>
      <c r="G166" s="63">
        <v>3120</v>
      </c>
      <c r="H166" s="64"/>
      <c r="I166" s="47">
        <v>2</v>
      </c>
      <c r="J166" s="46">
        <v>46</v>
      </c>
      <c r="K166" s="46">
        <f t="shared" si="19"/>
        <v>287.04000000000002</v>
      </c>
      <c r="L166" s="46">
        <f t="shared" si="20"/>
        <v>146.67744000000002</v>
      </c>
      <c r="M166" s="46">
        <f t="shared" si="18"/>
        <v>8611.2000000000007</v>
      </c>
      <c r="N166" s="24" t="s">
        <v>0</v>
      </c>
      <c r="O166" s="98"/>
      <c r="P166" s="98"/>
      <c r="Q166" s="98"/>
      <c r="R166" s="98"/>
      <c r="S166" s="99"/>
      <c r="T166" s="100"/>
      <c r="U166" s="101"/>
      <c r="V166" s="101"/>
      <c r="W166" s="101"/>
      <c r="X166" s="101"/>
      <c r="Y166" s="59">
        <v>3120</v>
      </c>
      <c r="Z166" s="60"/>
      <c r="AA166" s="102"/>
      <c r="AB166" s="102"/>
      <c r="AC166" s="39">
        <f t="shared" si="21"/>
        <v>0</v>
      </c>
      <c r="AD166" s="49">
        <f t="shared" si="14"/>
        <v>0</v>
      </c>
      <c r="AE166" s="49">
        <f t="shared" si="15"/>
        <v>0</v>
      </c>
    </row>
    <row r="167" spans="1:31" ht="27" customHeight="1" x14ac:dyDescent="0.4">
      <c r="A167" s="61">
        <v>162</v>
      </c>
      <c r="B167" s="62"/>
      <c r="C167" s="55" t="s">
        <v>62</v>
      </c>
      <c r="D167" s="55" t="s">
        <v>181</v>
      </c>
      <c r="E167" s="55" t="s">
        <v>66</v>
      </c>
      <c r="F167" s="47" t="s">
        <v>46</v>
      </c>
      <c r="G167" s="63">
        <v>3120</v>
      </c>
      <c r="H167" s="64"/>
      <c r="I167" s="47">
        <v>4</v>
      </c>
      <c r="J167" s="46">
        <v>46</v>
      </c>
      <c r="K167" s="46">
        <f t="shared" si="19"/>
        <v>574.08000000000004</v>
      </c>
      <c r="L167" s="46">
        <f t="shared" si="20"/>
        <v>293.35488000000004</v>
      </c>
      <c r="M167" s="46">
        <f t="shared" si="18"/>
        <v>17222.400000000001</v>
      </c>
      <c r="N167" s="24" t="s">
        <v>0</v>
      </c>
      <c r="O167" s="98"/>
      <c r="P167" s="98"/>
      <c r="Q167" s="98"/>
      <c r="R167" s="98"/>
      <c r="S167" s="99"/>
      <c r="T167" s="100"/>
      <c r="U167" s="101"/>
      <c r="V167" s="101"/>
      <c r="W167" s="101"/>
      <c r="X167" s="101"/>
      <c r="Y167" s="59">
        <v>3120</v>
      </c>
      <c r="Z167" s="60"/>
      <c r="AA167" s="102"/>
      <c r="AB167" s="102"/>
      <c r="AC167" s="39">
        <f t="shared" si="21"/>
        <v>0</v>
      </c>
      <c r="AD167" s="49">
        <f t="shared" si="14"/>
        <v>0</v>
      </c>
      <c r="AE167" s="49">
        <f t="shared" si="15"/>
        <v>0</v>
      </c>
    </row>
    <row r="168" spans="1:31" ht="27" customHeight="1" x14ac:dyDescent="0.4">
      <c r="A168" s="61">
        <v>163</v>
      </c>
      <c r="B168" s="62"/>
      <c r="C168" s="55" t="s">
        <v>63</v>
      </c>
      <c r="D168" s="55" t="s">
        <v>182</v>
      </c>
      <c r="E168" s="55" t="s">
        <v>93</v>
      </c>
      <c r="F168" s="47" t="s">
        <v>48</v>
      </c>
      <c r="G168" s="63">
        <v>3120</v>
      </c>
      <c r="H168" s="64"/>
      <c r="I168" s="47">
        <v>1</v>
      </c>
      <c r="J168" s="46">
        <v>54</v>
      </c>
      <c r="K168" s="46">
        <f t="shared" si="19"/>
        <v>168.48</v>
      </c>
      <c r="L168" s="46">
        <f t="shared" si="20"/>
        <v>86.093279999999993</v>
      </c>
      <c r="M168" s="46">
        <f t="shared" si="18"/>
        <v>5054.3999999999996</v>
      </c>
      <c r="N168" s="24" t="s">
        <v>0</v>
      </c>
      <c r="O168" s="98"/>
      <c r="P168" s="98"/>
      <c r="Q168" s="98"/>
      <c r="R168" s="98"/>
      <c r="S168" s="99"/>
      <c r="T168" s="100"/>
      <c r="U168" s="101"/>
      <c r="V168" s="101"/>
      <c r="W168" s="101"/>
      <c r="X168" s="101"/>
      <c r="Y168" s="59">
        <v>3120</v>
      </c>
      <c r="Z168" s="60"/>
      <c r="AA168" s="102"/>
      <c r="AB168" s="102"/>
      <c r="AC168" s="39">
        <f t="shared" si="21"/>
        <v>0</v>
      </c>
      <c r="AD168" s="49">
        <f t="shared" ref="AD168:AD183" si="24">AC168*0.511</f>
        <v>0</v>
      </c>
      <c r="AE168" s="49">
        <f t="shared" ref="AE168:AE183" si="25">AC168*30</f>
        <v>0</v>
      </c>
    </row>
    <row r="169" spans="1:31" ht="27" customHeight="1" x14ac:dyDescent="0.4">
      <c r="A169" s="61">
        <v>164</v>
      </c>
      <c r="B169" s="62"/>
      <c r="C169" s="55" t="s">
        <v>63</v>
      </c>
      <c r="D169" s="55" t="s">
        <v>183</v>
      </c>
      <c r="E169" s="55" t="s">
        <v>93</v>
      </c>
      <c r="F169" s="47" t="s">
        <v>2</v>
      </c>
      <c r="G169" s="63">
        <v>3120</v>
      </c>
      <c r="H169" s="64"/>
      <c r="I169" s="47">
        <v>1</v>
      </c>
      <c r="J169" s="46">
        <v>22</v>
      </c>
      <c r="K169" s="46">
        <f t="shared" si="19"/>
        <v>68.64</v>
      </c>
      <c r="L169" s="46">
        <f t="shared" si="20"/>
        <v>35.075040000000001</v>
      </c>
      <c r="M169" s="46">
        <f t="shared" si="18"/>
        <v>2059.1999999999998</v>
      </c>
      <c r="N169" s="24" t="s">
        <v>0</v>
      </c>
      <c r="O169" s="98"/>
      <c r="P169" s="98"/>
      <c r="Q169" s="98"/>
      <c r="R169" s="98"/>
      <c r="S169" s="99"/>
      <c r="T169" s="100"/>
      <c r="U169" s="101"/>
      <c r="V169" s="101"/>
      <c r="W169" s="101"/>
      <c r="X169" s="101"/>
      <c r="Y169" s="59">
        <v>3120</v>
      </c>
      <c r="Z169" s="60"/>
      <c r="AA169" s="102"/>
      <c r="AB169" s="102"/>
      <c r="AC169" s="39">
        <f t="shared" si="21"/>
        <v>0</v>
      </c>
      <c r="AD169" s="49">
        <f t="shared" si="24"/>
        <v>0</v>
      </c>
      <c r="AE169" s="49">
        <f t="shared" si="25"/>
        <v>0</v>
      </c>
    </row>
    <row r="170" spans="1:31" ht="27" customHeight="1" x14ac:dyDescent="0.4">
      <c r="A170" s="61">
        <v>165</v>
      </c>
      <c r="B170" s="62"/>
      <c r="C170" s="55" t="s">
        <v>63</v>
      </c>
      <c r="D170" s="55" t="s">
        <v>184</v>
      </c>
      <c r="E170" s="55" t="s">
        <v>93</v>
      </c>
      <c r="F170" s="47" t="s">
        <v>2</v>
      </c>
      <c r="G170" s="63">
        <v>3120</v>
      </c>
      <c r="H170" s="64"/>
      <c r="I170" s="47">
        <v>3</v>
      </c>
      <c r="J170" s="46">
        <v>22</v>
      </c>
      <c r="K170" s="46">
        <f t="shared" si="19"/>
        <v>205.92</v>
      </c>
      <c r="L170" s="46">
        <f t="shared" si="20"/>
        <v>105.22511999999999</v>
      </c>
      <c r="M170" s="46">
        <f t="shared" si="18"/>
        <v>6177.5999999999995</v>
      </c>
      <c r="N170" s="24" t="s">
        <v>0</v>
      </c>
      <c r="O170" s="98"/>
      <c r="P170" s="98"/>
      <c r="Q170" s="98"/>
      <c r="R170" s="98"/>
      <c r="S170" s="99"/>
      <c r="T170" s="100"/>
      <c r="U170" s="101"/>
      <c r="V170" s="101"/>
      <c r="W170" s="101"/>
      <c r="X170" s="101"/>
      <c r="Y170" s="59">
        <v>3120</v>
      </c>
      <c r="Z170" s="60"/>
      <c r="AA170" s="102"/>
      <c r="AB170" s="102"/>
      <c r="AC170" s="39">
        <f t="shared" si="21"/>
        <v>0</v>
      </c>
      <c r="AD170" s="49">
        <f t="shared" si="24"/>
        <v>0</v>
      </c>
      <c r="AE170" s="49">
        <f t="shared" si="25"/>
        <v>0</v>
      </c>
    </row>
    <row r="171" spans="1:31" ht="27" customHeight="1" x14ac:dyDescent="0.4">
      <c r="A171" s="61">
        <v>166</v>
      </c>
      <c r="B171" s="62"/>
      <c r="C171" s="55" t="s">
        <v>63</v>
      </c>
      <c r="D171" s="55" t="s">
        <v>185</v>
      </c>
      <c r="E171" s="55" t="s">
        <v>82</v>
      </c>
      <c r="F171" s="47" t="s">
        <v>46</v>
      </c>
      <c r="G171" s="63">
        <v>3120</v>
      </c>
      <c r="H171" s="64"/>
      <c r="I171" s="47">
        <v>2</v>
      </c>
      <c r="J171" s="46">
        <v>46</v>
      </c>
      <c r="K171" s="46">
        <f t="shared" si="19"/>
        <v>287.04000000000002</v>
      </c>
      <c r="L171" s="46">
        <f t="shared" si="20"/>
        <v>146.67744000000002</v>
      </c>
      <c r="M171" s="46">
        <f t="shared" si="18"/>
        <v>8611.2000000000007</v>
      </c>
      <c r="N171" s="24" t="s">
        <v>0</v>
      </c>
      <c r="O171" s="98"/>
      <c r="P171" s="98"/>
      <c r="Q171" s="98"/>
      <c r="R171" s="98"/>
      <c r="S171" s="99"/>
      <c r="T171" s="100"/>
      <c r="U171" s="101"/>
      <c r="V171" s="101"/>
      <c r="W171" s="101"/>
      <c r="X171" s="101"/>
      <c r="Y171" s="59">
        <v>3120</v>
      </c>
      <c r="Z171" s="60"/>
      <c r="AA171" s="102"/>
      <c r="AB171" s="102"/>
      <c r="AC171" s="39">
        <f t="shared" si="21"/>
        <v>0</v>
      </c>
      <c r="AD171" s="49">
        <f t="shared" si="24"/>
        <v>0</v>
      </c>
      <c r="AE171" s="49">
        <f t="shared" si="25"/>
        <v>0</v>
      </c>
    </row>
    <row r="172" spans="1:31" ht="27" customHeight="1" x14ac:dyDescent="0.4">
      <c r="A172" s="61">
        <v>167</v>
      </c>
      <c r="B172" s="62"/>
      <c r="C172" s="55" t="s">
        <v>64</v>
      </c>
      <c r="D172" s="55" t="s">
        <v>186</v>
      </c>
      <c r="E172" s="55" t="s">
        <v>187</v>
      </c>
      <c r="F172" s="47" t="s">
        <v>52</v>
      </c>
      <c r="G172" s="63">
        <v>3120</v>
      </c>
      <c r="H172" s="64"/>
      <c r="I172" s="47">
        <v>4</v>
      </c>
      <c r="J172" s="46">
        <v>69</v>
      </c>
      <c r="K172" s="46">
        <f t="shared" ref="K172:K173" si="26">G172*I172*J172/1000</f>
        <v>861.12</v>
      </c>
      <c r="L172" s="46">
        <f t="shared" si="20"/>
        <v>440.03232000000003</v>
      </c>
      <c r="M172" s="46">
        <f t="shared" si="18"/>
        <v>25833.599999999999</v>
      </c>
      <c r="N172" s="24" t="s">
        <v>0</v>
      </c>
      <c r="O172" s="98"/>
      <c r="P172" s="98"/>
      <c r="Q172" s="98"/>
      <c r="R172" s="98"/>
      <c r="S172" s="99"/>
      <c r="T172" s="100"/>
      <c r="U172" s="101"/>
      <c r="V172" s="101"/>
      <c r="W172" s="101"/>
      <c r="X172" s="101"/>
      <c r="Y172" s="59">
        <v>3120</v>
      </c>
      <c r="Z172" s="60"/>
      <c r="AA172" s="102"/>
      <c r="AB172" s="102"/>
      <c r="AC172" s="39">
        <f t="shared" ref="AC172:AC173" si="27">Y172*AA172*AB172/1000</f>
        <v>0</v>
      </c>
      <c r="AD172" s="49">
        <f t="shared" si="24"/>
        <v>0</v>
      </c>
      <c r="AE172" s="49">
        <f t="shared" si="25"/>
        <v>0</v>
      </c>
    </row>
    <row r="173" spans="1:31" ht="27" customHeight="1" x14ac:dyDescent="0.4">
      <c r="A173" s="61">
        <v>168</v>
      </c>
      <c r="B173" s="62"/>
      <c r="C173" s="55" t="s">
        <v>64</v>
      </c>
      <c r="D173" s="55" t="s">
        <v>188</v>
      </c>
      <c r="E173" s="55" t="s">
        <v>36</v>
      </c>
      <c r="F173" s="47" t="s">
        <v>48</v>
      </c>
      <c r="G173" s="63">
        <v>3120</v>
      </c>
      <c r="H173" s="64"/>
      <c r="I173" s="47">
        <v>1</v>
      </c>
      <c r="J173" s="46">
        <v>54</v>
      </c>
      <c r="K173" s="46">
        <f t="shared" si="26"/>
        <v>168.48</v>
      </c>
      <c r="L173" s="46">
        <f t="shared" si="20"/>
        <v>86.093279999999993</v>
      </c>
      <c r="M173" s="46">
        <f t="shared" si="18"/>
        <v>5054.3999999999996</v>
      </c>
      <c r="N173" s="24" t="s">
        <v>0</v>
      </c>
      <c r="O173" s="98"/>
      <c r="P173" s="98"/>
      <c r="Q173" s="98"/>
      <c r="R173" s="98"/>
      <c r="S173" s="99"/>
      <c r="T173" s="100"/>
      <c r="U173" s="101"/>
      <c r="V173" s="101"/>
      <c r="W173" s="101"/>
      <c r="X173" s="101"/>
      <c r="Y173" s="59">
        <v>3120</v>
      </c>
      <c r="Z173" s="60"/>
      <c r="AA173" s="102"/>
      <c r="AB173" s="102"/>
      <c r="AC173" s="39">
        <f t="shared" si="27"/>
        <v>0</v>
      </c>
      <c r="AD173" s="49">
        <f t="shared" si="24"/>
        <v>0</v>
      </c>
      <c r="AE173" s="49">
        <f t="shared" si="25"/>
        <v>0</v>
      </c>
    </row>
    <row r="174" spans="1:31" ht="27" customHeight="1" x14ac:dyDescent="0.4">
      <c r="A174" s="61">
        <v>169</v>
      </c>
      <c r="B174" s="62"/>
      <c r="C174" s="55" t="s">
        <v>64</v>
      </c>
      <c r="D174" s="55" t="s">
        <v>189</v>
      </c>
      <c r="E174" s="55" t="s">
        <v>190</v>
      </c>
      <c r="F174" s="47" t="s">
        <v>47</v>
      </c>
      <c r="G174" s="63">
        <v>3120</v>
      </c>
      <c r="H174" s="64"/>
      <c r="I174" s="47">
        <v>9</v>
      </c>
      <c r="J174" s="46">
        <v>45</v>
      </c>
      <c r="K174" s="46">
        <f t="shared" ref="K174:K179" si="28">G174*I174*J174/1000</f>
        <v>1263.5999999999999</v>
      </c>
      <c r="L174" s="46">
        <f t="shared" si="20"/>
        <v>645.69959999999992</v>
      </c>
      <c r="M174" s="46">
        <f t="shared" si="18"/>
        <v>37908</v>
      </c>
      <c r="N174" s="24" t="s">
        <v>0</v>
      </c>
      <c r="O174" s="98"/>
      <c r="P174" s="98"/>
      <c r="Q174" s="98"/>
      <c r="R174" s="98"/>
      <c r="S174" s="99"/>
      <c r="T174" s="100"/>
      <c r="U174" s="101"/>
      <c r="V174" s="101"/>
      <c r="W174" s="101"/>
      <c r="X174" s="101"/>
      <c r="Y174" s="59">
        <v>3120</v>
      </c>
      <c r="Z174" s="60"/>
      <c r="AA174" s="102"/>
      <c r="AB174" s="102"/>
      <c r="AC174" s="39">
        <f t="shared" ref="AC174:AC179" si="29">Y174*AA174*AB174/1000</f>
        <v>0</v>
      </c>
      <c r="AD174" s="49">
        <f t="shared" si="24"/>
        <v>0</v>
      </c>
      <c r="AE174" s="49">
        <f t="shared" si="25"/>
        <v>0</v>
      </c>
    </row>
    <row r="175" spans="1:31" ht="27" customHeight="1" x14ac:dyDescent="0.4">
      <c r="A175" s="61">
        <v>170</v>
      </c>
      <c r="B175" s="62"/>
      <c r="C175" s="55" t="s">
        <v>64</v>
      </c>
      <c r="D175" s="55" t="s">
        <v>71</v>
      </c>
      <c r="E175" s="55" t="s">
        <v>190</v>
      </c>
      <c r="F175" s="47" t="s">
        <v>47</v>
      </c>
      <c r="G175" s="63">
        <v>3120</v>
      </c>
      <c r="H175" s="64"/>
      <c r="I175" s="47">
        <v>6</v>
      </c>
      <c r="J175" s="46">
        <v>45</v>
      </c>
      <c r="K175" s="46">
        <f t="shared" si="28"/>
        <v>842.4</v>
      </c>
      <c r="L175" s="46">
        <f t="shared" si="20"/>
        <v>430.46640000000002</v>
      </c>
      <c r="M175" s="46">
        <f t="shared" si="18"/>
        <v>25272</v>
      </c>
      <c r="N175" s="24" t="s">
        <v>0</v>
      </c>
      <c r="O175" s="98"/>
      <c r="P175" s="98"/>
      <c r="Q175" s="98"/>
      <c r="R175" s="98"/>
      <c r="S175" s="99"/>
      <c r="T175" s="100"/>
      <c r="U175" s="101"/>
      <c r="V175" s="101"/>
      <c r="W175" s="101"/>
      <c r="X175" s="101"/>
      <c r="Y175" s="59">
        <v>3120</v>
      </c>
      <c r="Z175" s="60"/>
      <c r="AA175" s="102"/>
      <c r="AB175" s="102"/>
      <c r="AC175" s="39">
        <f t="shared" si="29"/>
        <v>0</v>
      </c>
      <c r="AD175" s="49">
        <f t="shared" si="24"/>
        <v>0</v>
      </c>
      <c r="AE175" s="49">
        <f t="shared" si="25"/>
        <v>0</v>
      </c>
    </row>
    <row r="176" spans="1:31" ht="27" customHeight="1" x14ac:dyDescent="0.4">
      <c r="A176" s="61">
        <v>171</v>
      </c>
      <c r="B176" s="62"/>
      <c r="C176" s="55" t="s">
        <v>64</v>
      </c>
      <c r="D176" s="55" t="s">
        <v>147</v>
      </c>
      <c r="E176" s="55" t="s">
        <v>92</v>
      </c>
      <c r="F176" s="47" t="s">
        <v>2</v>
      </c>
      <c r="G176" s="63">
        <v>3120</v>
      </c>
      <c r="H176" s="64"/>
      <c r="I176" s="47">
        <v>2</v>
      </c>
      <c r="J176" s="46">
        <v>22</v>
      </c>
      <c r="K176" s="46">
        <f t="shared" si="28"/>
        <v>137.28</v>
      </c>
      <c r="L176" s="46">
        <f t="shared" si="20"/>
        <v>70.150080000000003</v>
      </c>
      <c r="M176" s="46">
        <f t="shared" si="18"/>
        <v>4118.3999999999996</v>
      </c>
      <c r="N176" s="24" t="s">
        <v>0</v>
      </c>
      <c r="O176" s="98"/>
      <c r="P176" s="98"/>
      <c r="Q176" s="98"/>
      <c r="R176" s="98"/>
      <c r="S176" s="99"/>
      <c r="T176" s="100"/>
      <c r="U176" s="101"/>
      <c r="V176" s="101"/>
      <c r="W176" s="101"/>
      <c r="X176" s="101"/>
      <c r="Y176" s="59">
        <v>3120</v>
      </c>
      <c r="Z176" s="60"/>
      <c r="AA176" s="102"/>
      <c r="AB176" s="102"/>
      <c r="AC176" s="39">
        <f t="shared" si="29"/>
        <v>0</v>
      </c>
      <c r="AD176" s="49">
        <f t="shared" si="24"/>
        <v>0</v>
      </c>
      <c r="AE176" s="49">
        <f t="shared" si="25"/>
        <v>0</v>
      </c>
    </row>
    <row r="177" spans="1:31" ht="27" customHeight="1" x14ac:dyDescent="0.4">
      <c r="A177" s="61">
        <v>172</v>
      </c>
      <c r="B177" s="62"/>
      <c r="C177" s="55" t="s">
        <v>64</v>
      </c>
      <c r="D177" s="55" t="s">
        <v>191</v>
      </c>
      <c r="E177" s="55" t="s">
        <v>85</v>
      </c>
      <c r="F177" s="47" t="s">
        <v>46</v>
      </c>
      <c r="G177" s="63">
        <v>3120</v>
      </c>
      <c r="H177" s="64"/>
      <c r="I177" s="47">
        <v>8</v>
      </c>
      <c r="J177" s="46">
        <v>46</v>
      </c>
      <c r="K177" s="46">
        <f t="shared" si="28"/>
        <v>1148.1600000000001</v>
      </c>
      <c r="L177" s="46">
        <f t="shared" si="20"/>
        <v>586.70976000000007</v>
      </c>
      <c r="M177" s="46">
        <f t="shared" si="18"/>
        <v>34444.800000000003</v>
      </c>
      <c r="N177" s="24" t="s">
        <v>0</v>
      </c>
      <c r="O177" s="98"/>
      <c r="P177" s="98"/>
      <c r="Q177" s="98"/>
      <c r="R177" s="98"/>
      <c r="S177" s="99"/>
      <c r="T177" s="100"/>
      <c r="U177" s="101"/>
      <c r="V177" s="101"/>
      <c r="W177" s="101"/>
      <c r="X177" s="101"/>
      <c r="Y177" s="59">
        <v>3120</v>
      </c>
      <c r="Z177" s="60"/>
      <c r="AA177" s="102"/>
      <c r="AB177" s="102"/>
      <c r="AC177" s="39">
        <f t="shared" si="29"/>
        <v>0</v>
      </c>
      <c r="AD177" s="49">
        <f t="shared" si="24"/>
        <v>0</v>
      </c>
      <c r="AE177" s="49">
        <f t="shared" si="25"/>
        <v>0</v>
      </c>
    </row>
    <row r="178" spans="1:31" ht="27" customHeight="1" x14ac:dyDescent="0.4">
      <c r="A178" s="61">
        <v>173</v>
      </c>
      <c r="B178" s="62"/>
      <c r="C178" s="55" t="s">
        <v>64</v>
      </c>
      <c r="D178" s="55" t="s">
        <v>88</v>
      </c>
      <c r="E178" s="55" t="s">
        <v>82</v>
      </c>
      <c r="F178" s="47" t="s">
        <v>46</v>
      </c>
      <c r="G178" s="63">
        <v>3120</v>
      </c>
      <c r="H178" s="64"/>
      <c r="I178" s="47">
        <v>4</v>
      </c>
      <c r="J178" s="46">
        <v>46</v>
      </c>
      <c r="K178" s="46">
        <f t="shared" si="28"/>
        <v>574.08000000000004</v>
      </c>
      <c r="L178" s="46">
        <f t="shared" si="20"/>
        <v>293.35488000000004</v>
      </c>
      <c r="M178" s="46">
        <f t="shared" si="18"/>
        <v>17222.400000000001</v>
      </c>
      <c r="N178" s="24" t="s">
        <v>0</v>
      </c>
      <c r="O178" s="98"/>
      <c r="P178" s="98"/>
      <c r="Q178" s="98"/>
      <c r="R178" s="98"/>
      <c r="S178" s="99"/>
      <c r="T178" s="100"/>
      <c r="U178" s="101"/>
      <c r="V178" s="101"/>
      <c r="W178" s="101"/>
      <c r="X178" s="101"/>
      <c r="Y178" s="59">
        <v>3120</v>
      </c>
      <c r="Z178" s="60"/>
      <c r="AA178" s="102"/>
      <c r="AB178" s="102"/>
      <c r="AC178" s="39">
        <f t="shared" si="29"/>
        <v>0</v>
      </c>
      <c r="AD178" s="49">
        <f t="shared" si="24"/>
        <v>0</v>
      </c>
      <c r="AE178" s="49">
        <f t="shared" si="25"/>
        <v>0</v>
      </c>
    </row>
    <row r="179" spans="1:31" ht="27" customHeight="1" x14ac:dyDescent="0.4">
      <c r="A179" s="61">
        <v>174</v>
      </c>
      <c r="B179" s="62"/>
      <c r="C179" s="55" t="s">
        <v>64</v>
      </c>
      <c r="D179" s="55" t="s">
        <v>192</v>
      </c>
      <c r="E179" s="55" t="s">
        <v>66</v>
      </c>
      <c r="F179" s="47" t="s">
        <v>46</v>
      </c>
      <c r="G179" s="63">
        <v>3120</v>
      </c>
      <c r="H179" s="64"/>
      <c r="I179" s="47">
        <v>2</v>
      </c>
      <c r="J179" s="46">
        <v>46</v>
      </c>
      <c r="K179" s="46">
        <f t="shared" si="28"/>
        <v>287.04000000000002</v>
      </c>
      <c r="L179" s="46">
        <f t="shared" si="20"/>
        <v>146.67744000000002</v>
      </c>
      <c r="M179" s="46">
        <f t="shared" si="18"/>
        <v>8611.2000000000007</v>
      </c>
      <c r="N179" s="24" t="s">
        <v>0</v>
      </c>
      <c r="O179" s="98"/>
      <c r="P179" s="98"/>
      <c r="Q179" s="98"/>
      <c r="R179" s="98"/>
      <c r="S179" s="99"/>
      <c r="T179" s="100"/>
      <c r="U179" s="101"/>
      <c r="V179" s="101"/>
      <c r="W179" s="101"/>
      <c r="X179" s="101"/>
      <c r="Y179" s="59">
        <v>3120</v>
      </c>
      <c r="Z179" s="60"/>
      <c r="AA179" s="102"/>
      <c r="AB179" s="102"/>
      <c r="AC179" s="39">
        <f t="shared" si="29"/>
        <v>0</v>
      </c>
      <c r="AD179" s="49">
        <f t="shared" si="24"/>
        <v>0</v>
      </c>
      <c r="AE179" s="49">
        <f t="shared" si="25"/>
        <v>0</v>
      </c>
    </row>
    <row r="180" spans="1:31" ht="27" customHeight="1" x14ac:dyDescent="0.4">
      <c r="A180" s="61">
        <v>175</v>
      </c>
      <c r="B180" s="62"/>
      <c r="C180" s="55" t="s">
        <v>64</v>
      </c>
      <c r="D180" s="55" t="s">
        <v>193</v>
      </c>
      <c r="E180" s="55" t="s">
        <v>194</v>
      </c>
      <c r="F180" s="47" t="s">
        <v>46</v>
      </c>
      <c r="G180" s="63">
        <v>3120</v>
      </c>
      <c r="H180" s="64"/>
      <c r="I180" s="47">
        <v>48</v>
      </c>
      <c r="J180" s="46">
        <v>46</v>
      </c>
      <c r="K180" s="46">
        <f t="shared" si="19"/>
        <v>6888.96</v>
      </c>
      <c r="L180" s="46">
        <f t="shared" si="20"/>
        <v>3520.2585600000002</v>
      </c>
      <c r="M180" s="46">
        <f t="shared" si="18"/>
        <v>206668.79999999999</v>
      </c>
      <c r="N180" s="24" t="s">
        <v>0</v>
      </c>
      <c r="O180" s="98"/>
      <c r="P180" s="98"/>
      <c r="Q180" s="98"/>
      <c r="R180" s="98"/>
      <c r="S180" s="99"/>
      <c r="T180" s="100"/>
      <c r="U180" s="101"/>
      <c r="V180" s="101"/>
      <c r="W180" s="101"/>
      <c r="X180" s="101"/>
      <c r="Y180" s="59">
        <v>3120</v>
      </c>
      <c r="Z180" s="60"/>
      <c r="AA180" s="102"/>
      <c r="AB180" s="102"/>
      <c r="AC180" s="39">
        <f t="shared" si="21"/>
        <v>0</v>
      </c>
      <c r="AD180" s="49">
        <f t="shared" si="24"/>
        <v>0</v>
      </c>
      <c r="AE180" s="49">
        <f t="shared" si="25"/>
        <v>0</v>
      </c>
    </row>
    <row r="181" spans="1:31" ht="27" customHeight="1" x14ac:dyDescent="0.4">
      <c r="A181" s="61">
        <v>176</v>
      </c>
      <c r="B181" s="62"/>
      <c r="C181" s="55" t="s">
        <v>64</v>
      </c>
      <c r="D181" s="55" t="s">
        <v>193</v>
      </c>
      <c r="E181" s="55" t="s">
        <v>82</v>
      </c>
      <c r="F181" s="47" t="s">
        <v>46</v>
      </c>
      <c r="G181" s="63">
        <v>3120</v>
      </c>
      <c r="H181" s="64"/>
      <c r="I181" s="47">
        <v>14</v>
      </c>
      <c r="J181" s="46">
        <v>46</v>
      </c>
      <c r="K181" s="46">
        <f t="shared" si="19"/>
        <v>2009.28</v>
      </c>
      <c r="L181" s="46">
        <f t="shared" si="20"/>
        <v>1026.74208</v>
      </c>
      <c r="M181" s="46">
        <f t="shared" si="18"/>
        <v>60278.400000000001</v>
      </c>
      <c r="N181" s="24" t="s">
        <v>0</v>
      </c>
      <c r="O181" s="98"/>
      <c r="P181" s="98"/>
      <c r="Q181" s="98"/>
      <c r="R181" s="98"/>
      <c r="S181" s="99"/>
      <c r="T181" s="100"/>
      <c r="U181" s="101"/>
      <c r="V181" s="101"/>
      <c r="W181" s="101"/>
      <c r="X181" s="101"/>
      <c r="Y181" s="59">
        <v>3120</v>
      </c>
      <c r="Z181" s="60"/>
      <c r="AA181" s="102"/>
      <c r="AB181" s="102"/>
      <c r="AC181" s="39">
        <f t="shared" si="21"/>
        <v>0</v>
      </c>
      <c r="AD181" s="49">
        <f t="shared" si="24"/>
        <v>0</v>
      </c>
      <c r="AE181" s="49">
        <f t="shared" si="25"/>
        <v>0</v>
      </c>
    </row>
    <row r="182" spans="1:31" ht="27" customHeight="1" x14ac:dyDescent="0.4">
      <c r="A182" s="61">
        <v>177</v>
      </c>
      <c r="B182" s="62"/>
      <c r="C182" s="55" t="s">
        <v>64</v>
      </c>
      <c r="D182" s="55" t="s">
        <v>195</v>
      </c>
      <c r="E182" s="55" t="s">
        <v>194</v>
      </c>
      <c r="F182" s="47" t="s">
        <v>46</v>
      </c>
      <c r="G182" s="63">
        <v>3120</v>
      </c>
      <c r="H182" s="64"/>
      <c r="I182" s="47">
        <v>24</v>
      </c>
      <c r="J182" s="46">
        <v>46</v>
      </c>
      <c r="K182" s="46">
        <f t="shared" si="19"/>
        <v>3444.48</v>
      </c>
      <c r="L182" s="46">
        <f t="shared" si="20"/>
        <v>1760.1292800000001</v>
      </c>
      <c r="M182" s="46">
        <f t="shared" si="18"/>
        <v>103334.39999999999</v>
      </c>
      <c r="N182" s="24" t="s">
        <v>0</v>
      </c>
      <c r="O182" s="98"/>
      <c r="P182" s="98"/>
      <c r="Q182" s="98"/>
      <c r="R182" s="98"/>
      <c r="S182" s="99"/>
      <c r="T182" s="100"/>
      <c r="U182" s="101"/>
      <c r="V182" s="101"/>
      <c r="W182" s="101"/>
      <c r="X182" s="101"/>
      <c r="Y182" s="59">
        <v>3120</v>
      </c>
      <c r="Z182" s="60"/>
      <c r="AA182" s="102"/>
      <c r="AB182" s="102"/>
      <c r="AC182" s="39">
        <f t="shared" si="21"/>
        <v>0</v>
      </c>
      <c r="AD182" s="49">
        <f t="shared" si="24"/>
        <v>0</v>
      </c>
      <c r="AE182" s="49">
        <f t="shared" si="25"/>
        <v>0</v>
      </c>
    </row>
    <row r="183" spans="1:31" ht="27" customHeight="1" x14ac:dyDescent="0.4">
      <c r="A183" s="61">
        <v>178</v>
      </c>
      <c r="B183" s="62"/>
      <c r="C183" s="55" t="s">
        <v>64</v>
      </c>
      <c r="D183" s="55" t="s">
        <v>195</v>
      </c>
      <c r="E183" s="55" t="s">
        <v>82</v>
      </c>
      <c r="F183" s="47" t="s">
        <v>46</v>
      </c>
      <c r="G183" s="63">
        <v>3120</v>
      </c>
      <c r="H183" s="64"/>
      <c r="I183" s="47">
        <v>6</v>
      </c>
      <c r="J183" s="46">
        <v>46</v>
      </c>
      <c r="K183" s="46">
        <f t="shared" si="19"/>
        <v>861.12</v>
      </c>
      <c r="L183" s="46">
        <f t="shared" si="20"/>
        <v>440.03232000000003</v>
      </c>
      <c r="M183" s="46">
        <f>K183*30</f>
        <v>25833.599999999999</v>
      </c>
      <c r="N183" s="24" t="s">
        <v>0</v>
      </c>
      <c r="O183" s="98"/>
      <c r="P183" s="98"/>
      <c r="Q183" s="98"/>
      <c r="R183" s="98"/>
      <c r="S183" s="99"/>
      <c r="T183" s="100"/>
      <c r="U183" s="101"/>
      <c r="V183" s="101"/>
      <c r="W183" s="101"/>
      <c r="X183" s="101"/>
      <c r="Y183" s="59">
        <v>3120</v>
      </c>
      <c r="Z183" s="60"/>
      <c r="AA183" s="102"/>
      <c r="AB183" s="102"/>
      <c r="AC183" s="39">
        <f t="shared" si="21"/>
        <v>0</v>
      </c>
      <c r="AD183" s="49">
        <f t="shared" si="24"/>
        <v>0</v>
      </c>
      <c r="AE183" s="49">
        <f t="shared" si="25"/>
        <v>0</v>
      </c>
    </row>
    <row r="184" spans="1:31" ht="27" customHeight="1" x14ac:dyDescent="0.4">
      <c r="A184" s="66" t="s">
        <v>8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48">
        <f>SUM(K6:K183)</f>
        <v>377881.91999999993</v>
      </c>
      <c r="L184" s="48">
        <f>SUM(L6:L183)</f>
        <v>193097.66111999992</v>
      </c>
      <c r="M184" s="48">
        <f>SUM(M6:M183)</f>
        <v>11336457.600000005</v>
      </c>
      <c r="N184" s="24" t="s">
        <v>0</v>
      </c>
      <c r="O184" s="103" t="s">
        <v>8</v>
      </c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5">
        <f>SUM(AC6:AC183)</f>
        <v>0</v>
      </c>
      <c r="AD184" s="105">
        <f>SUM(AD6:AD183)</f>
        <v>0</v>
      </c>
      <c r="AE184" s="105">
        <f>SUM(AE6:AE183)</f>
        <v>0</v>
      </c>
    </row>
    <row r="185" spans="1:31" ht="27" customHeight="1" x14ac:dyDescent="0.4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68" t="s">
        <v>17</v>
      </c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</row>
    <row r="186" spans="1:31" ht="24" customHeight="1" x14ac:dyDescent="0.4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69" t="s">
        <v>15</v>
      </c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</row>
    <row r="187" spans="1:31" ht="22.5" customHeight="1" x14ac:dyDescent="0.4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65" t="s">
        <v>23</v>
      </c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</row>
  </sheetData>
  <sheetProtection algorithmName="SHA-512" hashValue="TctgOuJtAw1n/bVln3FKnUTDePyMkrYHtT1Q4yv2rX1MUQaSZpJGCdqujoJHf0kx7IQEngi0er26dkyi4dIX5Q==" saltValue="6L7ZMUlnjsLNNdVqY4kGJw==" spinCount="100000" sheet="1" objects="1" scenarios="1" selectLockedCells="1"/>
  <mergeCells count="1263">
    <mergeCell ref="AA3:AE3"/>
    <mergeCell ref="S5:T5"/>
    <mergeCell ref="A3:B5"/>
    <mergeCell ref="C3:C5"/>
    <mergeCell ref="E3:E5"/>
    <mergeCell ref="G3:H5"/>
    <mergeCell ref="I3:M3"/>
    <mergeCell ref="O3:R5"/>
    <mergeCell ref="Y6:Z6"/>
    <mergeCell ref="A7:B7"/>
    <mergeCell ref="G7:H7"/>
    <mergeCell ref="O7:R7"/>
    <mergeCell ref="S7:T7"/>
    <mergeCell ref="U7:V7"/>
    <mergeCell ref="W7:X7"/>
    <mergeCell ref="Y7:Z7"/>
    <mergeCell ref="A6:B6"/>
    <mergeCell ref="G6:H6"/>
    <mergeCell ref="O6:R6"/>
    <mergeCell ref="S6:T6"/>
    <mergeCell ref="U6:V6"/>
    <mergeCell ref="W6:X6"/>
    <mergeCell ref="S3:T4"/>
    <mergeCell ref="U3:V5"/>
    <mergeCell ref="W3:X5"/>
    <mergeCell ref="Y3:Z5"/>
    <mergeCell ref="U11:V11"/>
    <mergeCell ref="W11:X11"/>
    <mergeCell ref="Y11:Z11"/>
    <mergeCell ref="A10:B10"/>
    <mergeCell ref="G10:H10"/>
    <mergeCell ref="O10:R10"/>
    <mergeCell ref="S10:T10"/>
    <mergeCell ref="U10:V10"/>
    <mergeCell ref="W10:X10"/>
    <mergeCell ref="Y8:Z8"/>
    <mergeCell ref="A9:B9"/>
    <mergeCell ref="G9:H9"/>
    <mergeCell ref="O9:R9"/>
    <mergeCell ref="S9:T9"/>
    <mergeCell ref="U9:V9"/>
    <mergeCell ref="W9:X9"/>
    <mergeCell ref="Y9:Z9"/>
    <mergeCell ref="A8:B8"/>
    <mergeCell ref="G8:H8"/>
    <mergeCell ref="O8:R8"/>
    <mergeCell ref="S8:T8"/>
    <mergeCell ref="U8:V8"/>
    <mergeCell ref="W8:X8"/>
    <mergeCell ref="Y10:Z10"/>
    <mergeCell ref="A11:B11"/>
    <mergeCell ref="G11:H11"/>
    <mergeCell ref="O11:R11"/>
    <mergeCell ref="S11:T11"/>
    <mergeCell ref="Y14:Z14"/>
    <mergeCell ref="A15:B15"/>
    <mergeCell ref="G15:H15"/>
    <mergeCell ref="O15:R15"/>
    <mergeCell ref="S15:T15"/>
    <mergeCell ref="U15:V15"/>
    <mergeCell ref="W15:X15"/>
    <mergeCell ref="Y15:Z15"/>
    <mergeCell ref="A14:B14"/>
    <mergeCell ref="G14:H14"/>
    <mergeCell ref="O14:R14"/>
    <mergeCell ref="S14:T14"/>
    <mergeCell ref="U14:V14"/>
    <mergeCell ref="W14:X14"/>
    <mergeCell ref="Y12:Z12"/>
    <mergeCell ref="A13:B13"/>
    <mergeCell ref="G13:H13"/>
    <mergeCell ref="O13:R13"/>
    <mergeCell ref="S13:T13"/>
    <mergeCell ref="U13:V13"/>
    <mergeCell ref="W13:X13"/>
    <mergeCell ref="Y13:Z13"/>
    <mergeCell ref="A12:B12"/>
    <mergeCell ref="G12:H12"/>
    <mergeCell ref="O12:R12"/>
    <mergeCell ref="S12:T12"/>
    <mergeCell ref="U12:V12"/>
    <mergeCell ref="W12:X12"/>
    <mergeCell ref="Y18:Z18"/>
    <mergeCell ref="A19:B19"/>
    <mergeCell ref="G19:H19"/>
    <mergeCell ref="O19:R19"/>
    <mergeCell ref="S19:T19"/>
    <mergeCell ref="U19:V19"/>
    <mergeCell ref="W19:X19"/>
    <mergeCell ref="Y19:Z19"/>
    <mergeCell ref="A18:B18"/>
    <mergeCell ref="G18:H18"/>
    <mergeCell ref="O18:R18"/>
    <mergeCell ref="S18:T18"/>
    <mergeCell ref="U18:V18"/>
    <mergeCell ref="W18:X18"/>
    <mergeCell ref="Y16:Z16"/>
    <mergeCell ref="A17:B17"/>
    <mergeCell ref="G17:H17"/>
    <mergeCell ref="O17:R17"/>
    <mergeCell ref="S17:T17"/>
    <mergeCell ref="U17:V17"/>
    <mergeCell ref="W17:X17"/>
    <mergeCell ref="Y17:Z17"/>
    <mergeCell ref="A16:B16"/>
    <mergeCell ref="G16:H16"/>
    <mergeCell ref="O16:R16"/>
    <mergeCell ref="S16:T16"/>
    <mergeCell ref="U16:V16"/>
    <mergeCell ref="W16:X16"/>
    <mergeCell ref="Y22:Z22"/>
    <mergeCell ref="A23:B23"/>
    <mergeCell ref="G23:H23"/>
    <mergeCell ref="O23:R23"/>
    <mergeCell ref="S23:T23"/>
    <mergeCell ref="U23:V23"/>
    <mergeCell ref="W23:X23"/>
    <mergeCell ref="Y23:Z23"/>
    <mergeCell ref="A22:B22"/>
    <mergeCell ref="G22:H22"/>
    <mergeCell ref="O22:R22"/>
    <mergeCell ref="S22:T22"/>
    <mergeCell ref="U22:V22"/>
    <mergeCell ref="W22:X22"/>
    <mergeCell ref="Y20:Z20"/>
    <mergeCell ref="A21:B21"/>
    <mergeCell ref="G21:H21"/>
    <mergeCell ref="O21:R21"/>
    <mergeCell ref="S21:T21"/>
    <mergeCell ref="U21:V21"/>
    <mergeCell ref="W21:X21"/>
    <mergeCell ref="Y21:Z21"/>
    <mergeCell ref="A20:B20"/>
    <mergeCell ref="G20:H20"/>
    <mergeCell ref="O20:R20"/>
    <mergeCell ref="S20:T20"/>
    <mergeCell ref="U20:V20"/>
    <mergeCell ref="W20:X20"/>
    <mergeCell ref="Y26:Z26"/>
    <mergeCell ref="A27:B27"/>
    <mergeCell ref="G27:H27"/>
    <mergeCell ref="O27:R27"/>
    <mergeCell ref="S27:T27"/>
    <mergeCell ref="U27:V27"/>
    <mergeCell ref="W27:X27"/>
    <mergeCell ref="Y27:Z27"/>
    <mergeCell ref="A26:B26"/>
    <mergeCell ref="G26:H26"/>
    <mergeCell ref="O26:R26"/>
    <mergeCell ref="S26:T26"/>
    <mergeCell ref="U26:V26"/>
    <mergeCell ref="W26:X26"/>
    <mergeCell ref="Y24:Z24"/>
    <mergeCell ref="A25:B25"/>
    <mergeCell ref="G25:H25"/>
    <mergeCell ref="O25:R25"/>
    <mergeCell ref="S25:T25"/>
    <mergeCell ref="U25:V25"/>
    <mergeCell ref="W25:X25"/>
    <mergeCell ref="Y25:Z25"/>
    <mergeCell ref="A24:B24"/>
    <mergeCell ref="G24:H24"/>
    <mergeCell ref="O24:R24"/>
    <mergeCell ref="S24:T24"/>
    <mergeCell ref="U24:V24"/>
    <mergeCell ref="W24:X24"/>
    <mergeCell ref="Y30:Z30"/>
    <mergeCell ref="A31:B31"/>
    <mergeCell ref="G31:H31"/>
    <mergeCell ref="O31:R31"/>
    <mergeCell ref="S31:T31"/>
    <mergeCell ref="U31:V31"/>
    <mergeCell ref="W31:X31"/>
    <mergeCell ref="Y31:Z31"/>
    <mergeCell ref="A30:B30"/>
    <mergeCell ref="G30:H30"/>
    <mergeCell ref="O30:R30"/>
    <mergeCell ref="S30:T30"/>
    <mergeCell ref="U30:V30"/>
    <mergeCell ref="W30:X30"/>
    <mergeCell ref="Y28:Z28"/>
    <mergeCell ref="A29:B29"/>
    <mergeCell ref="G29:H29"/>
    <mergeCell ref="O29:R29"/>
    <mergeCell ref="S29:T29"/>
    <mergeCell ref="U29:V29"/>
    <mergeCell ref="W29:X29"/>
    <mergeCell ref="Y29:Z29"/>
    <mergeCell ref="A28:B28"/>
    <mergeCell ref="G28:H28"/>
    <mergeCell ref="O28:R28"/>
    <mergeCell ref="S28:T28"/>
    <mergeCell ref="U28:V28"/>
    <mergeCell ref="W28:X28"/>
    <mergeCell ref="Y34:Z34"/>
    <mergeCell ref="A35:B35"/>
    <mergeCell ref="G35:H35"/>
    <mergeCell ref="O35:R35"/>
    <mergeCell ref="S35:T35"/>
    <mergeCell ref="U35:V35"/>
    <mergeCell ref="W35:X35"/>
    <mergeCell ref="Y35:Z35"/>
    <mergeCell ref="A34:B34"/>
    <mergeCell ref="G34:H34"/>
    <mergeCell ref="O34:R34"/>
    <mergeCell ref="S34:T34"/>
    <mergeCell ref="U34:V34"/>
    <mergeCell ref="W34:X34"/>
    <mergeCell ref="Y32:Z32"/>
    <mergeCell ref="A33:B33"/>
    <mergeCell ref="G33:H33"/>
    <mergeCell ref="O33:R33"/>
    <mergeCell ref="S33:T33"/>
    <mergeCell ref="U33:V33"/>
    <mergeCell ref="W33:X33"/>
    <mergeCell ref="Y33:Z33"/>
    <mergeCell ref="A32:B32"/>
    <mergeCell ref="G32:H32"/>
    <mergeCell ref="O32:R32"/>
    <mergeCell ref="S32:T32"/>
    <mergeCell ref="U32:V32"/>
    <mergeCell ref="W32:X32"/>
    <mergeCell ref="Y38:Z38"/>
    <mergeCell ref="A39:B39"/>
    <mergeCell ref="G39:H39"/>
    <mergeCell ref="O39:R39"/>
    <mergeCell ref="S39:T39"/>
    <mergeCell ref="U39:V39"/>
    <mergeCell ref="W39:X39"/>
    <mergeCell ref="Y39:Z39"/>
    <mergeCell ref="A38:B38"/>
    <mergeCell ref="G38:H38"/>
    <mergeCell ref="O38:R38"/>
    <mergeCell ref="S38:T38"/>
    <mergeCell ref="U38:V38"/>
    <mergeCell ref="W38:X38"/>
    <mergeCell ref="Y36:Z36"/>
    <mergeCell ref="A37:B37"/>
    <mergeCell ref="G37:H37"/>
    <mergeCell ref="O37:R37"/>
    <mergeCell ref="S37:T37"/>
    <mergeCell ref="U37:V37"/>
    <mergeCell ref="W37:X37"/>
    <mergeCell ref="Y37:Z37"/>
    <mergeCell ref="A36:B36"/>
    <mergeCell ref="G36:H36"/>
    <mergeCell ref="O36:R36"/>
    <mergeCell ref="S36:T36"/>
    <mergeCell ref="U36:V36"/>
    <mergeCell ref="W36:X36"/>
    <mergeCell ref="Y42:Z42"/>
    <mergeCell ref="A43:B43"/>
    <mergeCell ref="G43:H43"/>
    <mergeCell ref="O43:R43"/>
    <mergeCell ref="S43:T43"/>
    <mergeCell ref="U43:V43"/>
    <mergeCell ref="W43:X43"/>
    <mergeCell ref="Y43:Z43"/>
    <mergeCell ref="A42:B42"/>
    <mergeCell ref="G42:H42"/>
    <mergeCell ref="O42:R42"/>
    <mergeCell ref="S42:T42"/>
    <mergeCell ref="U42:V42"/>
    <mergeCell ref="W42:X42"/>
    <mergeCell ref="Y40:Z40"/>
    <mergeCell ref="A41:B41"/>
    <mergeCell ref="G41:H41"/>
    <mergeCell ref="O41:R41"/>
    <mergeCell ref="S41:T41"/>
    <mergeCell ref="U41:V41"/>
    <mergeCell ref="W41:X41"/>
    <mergeCell ref="Y41:Z41"/>
    <mergeCell ref="A40:B40"/>
    <mergeCell ref="G40:H40"/>
    <mergeCell ref="O40:R40"/>
    <mergeCell ref="S40:T40"/>
    <mergeCell ref="U40:V40"/>
    <mergeCell ref="W40:X40"/>
    <mergeCell ref="Y46:Z46"/>
    <mergeCell ref="A47:B47"/>
    <mergeCell ref="G47:H47"/>
    <mergeCell ref="O47:R47"/>
    <mergeCell ref="S47:T47"/>
    <mergeCell ref="U47:V47"/>
    <mergeCell ref="W47:X47"/>
    <mergeCell ref="Y47:Z47"/>
    <mergeCell ref="A46:B46"/>
    <mergeCell ref="G46:H46"/>
    <mergeCell ref="O46:R46"/>
    <mergeCell ref="S46:T46"/>
    <mergeCell ref="U46:V46"/>
    <mergeCell ref="W46:X46"/>
    <mergeCell ref="Y44:Z44"/>
    <mergeCell ref="A45:B45"/>
    <mergeCell ref="G45:H45"/>
    <mergeCell ref="O45:R45"/>
    <mergeCell ref="S45:T45"/>
    <mergeCell ref="U45:V45"/>
    <mergeCell ref="W45:X45"/>
    <mergeCell ref="Y45:Z45"/>
    <mergeCell ref="A44:B44"/>
    <mergeCell ref="G44:H44"/>
    <mergeCell ref="O44:R44"/>
    <mergeCell ref="S44:T44"/>
    <mergeCell ref="U44:V44"/>
    <mergeCell ref="W44:X44"/>
    <mergeCell ref="Y50:Z50"/>
    <mergeCell ref="A51:B51"/>
    <mergeCell ref="G51:H51"/>
    <mergeCell ref="O51:R51"/>
    <mergeCell ref="S51:T51"/>
    <mergeCell ref="U51:V51"/>
    <mergeCell ref="W51:X51"/>
    <mergeCell ref="Y51:Z51"/>
    <mergeCell ref="A50:B50"/>
    <mergeCell ref="G50:H50"/>
    <mergeCell ref="O50:R50"/>
    <mergeCell ref="S50:T50"/>
    <mergeCell ref="U50:V50"/>
    <mergeCell ref="W50:X50"/>
    <mergeCell ref="Y48:Z48"/>
    <mergeCell ref="A49:B49"/>
    <mergeCell ref="G49:H49"/>
    <mergeCell ref="O49:R49"/>
    <mergeCell ref="S49:T49"/>
    <mergeCell ref="U49:V49"/>
    <mergeCell ref="W49:X49"/>
    <mergeCell ref="Y49:Z49"/>
    <mergeCell ref="A48:B48"/>
    <mergeCell ref="G48:H48"/>
    <mergeCell ref="O48:R48"/>
    <mergeCell ref="S48:T48"/>
    <mergeCell ref="U48:V48"/>
    <mergeCell ref="W48:X48"/>
    <mergeCell ref="Y54:Z54"/>
    <mergeCell ref="A55:B55"/>
    <mergeCell ref="G55:H55"/>
    <mergeCell ref="O55:R55"/>
    <mergeCell ref="S55:T55"/>
    <mergeCell ref="U55:V55"/>
    <mergeCell ref="W55:X55"/>
    <mergeCell ref="Y55:Z55"/>
    <mergeCell ref="A54:B54"/>
    <mergeCell ref="G54:H54"/>
    <mergeCell ref="O54:R54"/>
    <mergeCell ref="S54:T54"/>
    <mergeCell ref="U54:V54"/>
    <mergeCell ref="W54:X54"/>
    <mergeCell ref="Y52:Z52"/>
    <mergeCell ref="A53:B53"/>
    <mergeCell ref="G53:H53"/>
    <mergeCell ref="O53:R53"/>
    <mergeCell ref="S53:T53"/>
    <mergeCell ref="U53:V53"/>
    <mergeCell ref="W53:X53"/>
    <mergeCell ref="Y53:Z53"/>
    <mergeCell ref="A52:B52"/>
    <mergeCell ref="G52:H52"/>
    <mergeCell ref="O52:R52"/>
    <mergeCell ref="S52:T52"/>
    <mergeCell ref="U52:V52"/>
    <mergeCell ref="W52:X52"/>
    <mergeCell ref="Y58:Z58"/>
    <mergeCell ref="A59:B59"/>
    <mergeCell ref="G59:H59"/>
    <mergeCell ref="O59:R59"/>
    <mergeCell ref="S59:T59"/>
    <mergeCell ref="U59:V59"/>
    <mergeCell ref="W59:X59"/>
    <mergeCell ref="Y59:Z59"/>
    <mergeCell ref="A58:B58"/>
    <mergeCell ref="G58:H58"/>
    <mergeCell ref="O58:R58"/>
    <mergeCell ref="S58:T58"/>
    <mergeCell ref="U58:V58"/>
    <mergeCell ref="W58:X58"/>
    <mergeCell ref="Y56:Z56"/>
    <mergeCell ref="A57:B57"/>
    <mergeCell ref="G57:H57"/>
    <mergeCell ref="O57:R57"/>
    <mergeCell ref="S57:T57"/>
    <mergeCell ref="U57:V57"/>
    <mergeCell ref="W57:X57"/>
    <mergeCell ref="Y57:Z57"/>
    <mergeCell ref="A56:B56"/>
    <mergeCell ref="G56:H56"/>
    <mergeCell ref="O56:R56"/>
    <mergeCell ref="S56:T56"/>
    <mergeCell ref="U56:V56"/>
    <mergeCell ref="W56:X56"/>
    <mergeCell ref="Y62:Z62"/>
    <mergeCell ref="A63:B63"/>
    <mergeCell ref="G63:H63"/>
    <mergeCell ref="O63:R63"/>
    <mergeCell ref="S63:T63"/>
    <mergeCell ref="U63:V63"/>
    <mergeCell ref="W63:X63"/>
    <mergeCell ref="Y63:Z63"/>
    <mergeCell ref="A62:B62"/>
    <mergeCell ref="G62:H62"/>
    <mergeCell ref="O62:R62"/>
    <mergeCell ref="S62:T62"/>
    <mergeCell ref="U62:V62"/>
    <mergeCell ref="W62:X62"/>
    <mergeCell ref="Y60:Z60"/>
    <mergeCell ref="A61:B61"/>
    <mergeCell ref="G61:H61"/>
    <mergeCell ref="O61:R61"/>
    <mergeCell ref="S61:T61"/>
    <mergeCell ref="U61:V61"/>
    <mergeCell ref="W61:X61"/>
    <mergeCell ref="Y61:Z61"/>
    <mergeCell ref="A60:B60"/>
    <mergeCell ref="G60:H60"/>
    <mergeCell ref="O60:R60"/>
    <mergeCell ref="S60:T60"/>
    <mergeCell ref="U60:V60"/>
    <mergeCell ref="W60:X60"/>
    <mergeCell ref="Y66:Z66"/>
    <mergeCell ref="A67:B67"/>
    <mergeCell ref="G67:H67"/>
    <mergeCell ref="O67:R67"/>
    <mergeCell ref="S67:T67"/>
    <mergeCell ref="U67:V67"/>
    <mergeCell ref="W67:X67"/>
    <mergeCell ref="Y67:Z67"/>
    <mergeCell ref="A66:B66"/>
    <mergeCell ref="G66:H66"/>
    <mergeCell ref="O66:R66"/>
    <mergeCell ref="S66:T66"/>
    <mergeCell ref="U66:V66"/>
    <mergeCell ref="W66:X66"/>
    <mergeCell ref="Y64:Z64"/>
    <mergeCell ref="A65:B65"/>
    <mergeCell ref="G65:H65"/>
    <mergeCell ref="O65:R65"/>
    <mergeCell ref="S65:T65"/>
    <mergeCell ref="U65:V65"/>
    <mergeCell ref="W65:X65"/>
    <mergeCell ref="Y65:Z65"/>
    <mergeCell ref="A64:B64"/>
    <mergeCell ref="G64:H64"/>
    <mergeCell ref="O64:R64"/>
    <mergeCell ref="S64:T64"/>
    <mergeCell ref="U64:V64"/>
    <mergeCell ref="W64:X64"/>
    <mergeCell ref="Y70:Z70"/>
    <mergeCell ref="A71:B71"/>
    <mergeCell ref="G71:H71"/>
    <mergeCell ref="O71:R71"/>
    <mergeCell ref="S71:T71"/>
    <mergeCell ref="U71:V71"/>
    <mergeCell ref="W71:X71"/>
    <mergeCell ref="Y71:Z71"/>
    <mergeCell ref="A70:B70"/>
    <mergeCell ref="G70:H70"/>
    <mergeCell ref="O70:R70"/>
    <mergeCell ref="S70:T70"/>
    <mergeCell ref="U70:V70"/>
    <mergeCell ref="W70:X70"/>
    <mergeCell ref="Y68:Z68"/>
    <mergeCell ref="A69:B69"/>
    <mergeCell ref="G69:H69"/>
    <mergeCell ref="O69:R69"/>
    <mergeCell ref="S69:T69"/>
    <mergeCell ref="U69:V69"/>
    <mergeCell ref="W69:X69"/>
    <mergeCell ref="Y69:Z69"/>
    <mergeCell ref="A68:B68"/>
    <mergeCell ref="G68:H68"/>
    <mergeCell ref="O68:R68"/>
    <mergeCell ref="S68:T68"/>
    <mergeCell ref="U68:V68"/>
    <mergeCell ref="W68:X68"/>
    <mergeCell ref="Y74:Z74"/>
    <mergeCell ref="A75:B75"/>
    <mergeCell ref="G75:H75"/>
    <mergeCell ref="O75:R75"/>
    <mergeCell ref="S75:T75"/>
    <mergeCell ref="U75:V75"/>
    <mergeCell ref="W75:X75"/>
    <mergeCell ref="Y75:Z75"/>
    <mergeCell ref="A74:B74"/>
    <mergeCell ref="G74:H74"/>
    <mergeCell ref="O74:R74"/>
    <mergeCell ref="S74:T74"/>
    <mergeCell ref="U74:V74"/>
    <mergeCell ref="W74:X74"/>
    <mergeCell ref="Y72:Z72"/>
    <mergeCell ref="A73:B73"/>
    <mergeCell ref="G73:H73"/>
    <mergeCell ref="O73:R73"/>
    <mergeCell ref="S73:T73"/>
    <mergeCell ref="U73:V73"/>
    <mergeCell ref="W73:X73"/>
    <mergeCell ref="Y73:Z73"/>
    <mergeCell ref="A72:B72"/>
    <mergeCell ref="G72:H72"/>
    <mergeCell ref="O72:R72"/>
    <mergeCell ref="S72:T72"/>
    <mergeCell ref="U72:V72"/>
    <mergeCell ref="W72:X72"/>
    <mergeCell ref="Y78:Z78"/>
    <mergeCell ref="A79:B79"/>
    <mergeCell ref="G79:H79"/>
    <mergeCell ref="O79:R79"/>
    <mergeCell ref="S79:T79"/>
    <mergeCell ref="U79:V79"/>
    <mergeCell ref="W79:X79"/>
    <mergeCell ref="Y79:Z79"/>
    <mergeCell ref="A78:B78"/>
    <mergeCell ref="G78:H78"/>
    <mergeCell ref="O78:R78"/>
    <mergeCell ref="S78:T78"/>
    <mergeCell ref="U78:V78"/>
    <mergeCell ref="W78:X78"/>
    <mergeCell ref="Y76:Z76"/>
    <mergeCell ref="A77:B77"/>
    <mergeCell ref="G77:H77"/>
    <mergeCell ref="O77:R77"/>
    <mergeCell ref="S77:T77"/>
    <mergeCell ref="U77:V77"/>
    <mergeCell ref="W77:X77"/>
    <mergeCell ref="Y77:Z77"/>
    <mergeCell ref="A76:B76"/>
    <mergeCell ref="G76:H76"/>
    <mergeCell ref="O76:R76"/>
    <mergeCell ref="S76:T76"/>
    <mergeCell ref="U76:V76"/>
    <mergeCell ref="W76:X76"/>
    <mergeCell ref="Y82:Z82"/>
    <mergeCell ref="A83:B83"/>
    <mergeCell ref="G83:H83"/>
    <mergeCell ref="O83:R83"/>
    <mergeCell ref="S83:T83"/>
    <mergeCell ref="U83:V83"/>
    <mergeCell ref="W83:X83"/>
    <mergeCell ref="Y83:Z83"/>
    <mergeCell ref="A82:B82"/>
    <mergeCell ref="G82:H82"/>
    <mergeCell ref="O82:R82"/>
    <mergeCell ref="S82:T82"/>
    <mergeCell ref="U82:V82"/>
    <mergeCell ref="W82:X82"/>
    <mergeCell ref="Y80:Z80"/>
    <mergeCell ref="A81:B81"/>
    <mergeCell ref="G81:H81"/>
    <mergeCell ref="O81:R81"/>
    <mergeCell ref="S81:T81"/>
    <mergeCell ref="U81:V81"/>
    <mergeCell ref="W81:X81"/>
    <mergeCell ref="Y81:Z81"/>
    <mergeCell ref="A80:B80"/>
    <mergeCell ref="G80:H80"/>
    <mergeCell ref="O80:R80"/>
    <mergeCell ref="S80:T80"/>
    <mergeCell ref="U80:V80"/>
    <mergeCell ref="W80:X80"/>
    <mergeCell ref="Y86:Z86"/>
    <mergeCell ref="A87:B87"/>
    <mergeCell ref="G87:H87"/>
    <mergeCell ref="O87:R87"/>
    <mergeCell ref="S87:T87"/>
    <mergeCell ref="U87:V87"/>
    <mergeCell ref="W87:X87"/>
    <mergeCell ref="Y87:Z87"/>
    <mergeCell ref="A86:B86"/>
    <mergeCell ref="G86:H86"/>
    <mergeCell ref="O86:R86"/>
    <mergeCell ref="S86:T86"/>
    <mergeCell ref="U86:V86"/>
    <mergeCell ref="W86:X86"/>
    <mergeCell ref="Y84:Z84"/>
    <mergeCell ref="A85:B85"/>
    <mergeCell ref="G85:H85"/>
    <mergeCell ref="O85:R85"/>
    <mergeCell ref="S85:T85"/>
    <mergeCell ref="U85:V85"/>
    <mergeCell ref="W85:X85"/>
    <mergeCell ref="Y85:Z85"/>
    <mergeCell ref="A84:B84"/>
    <mergeCell ref="G84:H84"/>
    <mergeCell ref="O84:R84"/>
    <mergeCell ref="S84:T84"/>
    <mergeCell ref="U84:V84"/>
    <mergeCell ref="W84:X84"/>
    <mergeCell ref="Y90:Z90"/>
    <mergeCell ref="A91:B91"/>
    <mergeCell ref="G91:H91"/>
    <mergeCell ref="O91:R91"/>
    <mergeCell ref="S91:T91"/>
    <mergeCell ref="U91:V91"/>
    <mergeCell ref="W91:X91"/>
    <mergeCell ref="Y91:Z91"/>
    <mergeCell ref="A90:B90"/>
    <mergeCell ref="G90:H90"/>
    <mergeCell ref="O90:R90"/>
    <mergeCell ref="S90:T90"/>
    <mergeCell ref="U90:V90"/>
    <mergeCell ref="W90:X90"/>
    <mergeCell ref="Y88:Z88"/>
    <mergeCell ref="A89:B89"/>
    <mergeCell ref="G89:H89"/>
    <mergeCell ref="O89:R89"/>
    <mergeCell ref="S89:T89"/>
    <mergeCell ref="U89:V89"/>
    <mergeCell ref="W89:X89"/>
    <mergeCell ref="Y89:Z89"/>
    <mergeCell ref="A88:B88"/>
    <mergeCell ref="G88:H88"/>
    <mergeCell ref="O88:R88"/>
    <mergeCell ref="S88:T88"/>
    <mergeCell ref="U88:V88"/>
    <mergeCell ref="W88:X88"/>
    <mergeCell ref="Y94:Z94"/>
    <mergeCell ref="A95:B95"/>
    <mergeCell ref="G95:H95"/>
    <mergeCell ref="O95:R95"/>
    <mergeCell ref="S95:T95"/>
    <mergeCell ref="U95:V95"/>
    <mergeCell ref="W95:X95"/>
    <mergeCell ref="Y95:Z95"/>
    <mergeCell ref="A94:B94"/>
    <mergeCell ref="G94:H94"/>
    <mergeCell ref="O94:R94"/>
    <mergeCell ref="S94:T94"/>
    <mergeCell ref="U94:V94"/>
    <mergeCell ref="W94:X94"/>
    <mergeCell ref="Y92:Z92"/>
    <mergeCell ref="A93:B93"/>
    <mergeCell ref="G93:H93"/>
    <mergeCell ref="O93:R93"/>
    <mergeCell ref="S93:T93"/>
    <mergeCell ref="U93:V93"/>
    <mergeCell ref="W93:X93"/>
    <mergeCell ref="Y93:Z93"/>
    <mergeCell ref="A92:B92"/>
    <mergeCell ref="G92:H92"/>
    <mergeCell ref="O92:R92"/>
    <mergeCell ref="S92:T92"/>
    <mergeCell ref="U92:V92"/>
    <mergeCell ref="W92:X92"/>
    <mergeCell ref="Y98:Z98"/>
    <mergeCell ref="A99:B99"/>
    <mergeCell ref="G99:H99"/>
    <mergeCell ref="O99:R99"/>
    <mergeCell ref="S99:T99"/>
    <mergeCell ref="U99:V99"/>
    <mergeCell ref="W99:X99"/>
    <mergeCell ref="Y99:Z99"/>
    <mergeCell ref="A98:B98"/>
    <mergeCell ref="G98:H98"/>
    <mergeCell ref="O98:R98"/>
    <mergeCell ref="S98:T98"/>
    <mergeCell ref="U98:V98"/>
    <mergeCell ref="W98:X98"/>
    <mergeCell ref="Y96:Z96"/>
    <mergeCell ref="A97:B97"/>
    <mergeCell ref="G97:H97"/>
    <mergeCell ref="O97:R97"/>
    <mergeCell ref="S97:T97"/>
    <mergeCell ref="U97:V97"/>
    <mergeCell ref="W97:X97"/>
    <mergeCell ref="Y97:Z97"/>
    <mergeCell ref="A96:B96"/>
    <mergeCell ref="G96:H96"/>
    <mergeCell ref="O96:R96"/>
    <mergeCell ref="S96:T96"/>
    <mergeCell ref="U96:V96"/>
    <mergeCell ref="W96:X96"/>
    <mergeCell ref="Y102:Z102"/>
    <mergeCell ref="A103:B103"/>
    <mergeCell ref="G103:H103"/>
    <mergeCell ref="O103:R103"/>
    <mergeCell ref="S103:T103"/>
    <mergeCell ref="U103:V103"/>
    <mergeCell ref="W103:X103"/>
    <mergeCell ref="Y103:Z103"/>
    <mergeCell ref="A102:B102"/>
    <mergeCell ref="G102:H102"/>
    <mergeCell ref="O102:R102"/>
    <mergeCell ref="S102:T102"/>
    <mergeCell ref="U102:V102"/>
    <mergeCell ref="W102:X102"/>
    <mergeCell ref="Y100:Z100"/>
    <mergeCell ref="A101:B101"/>
    <mergeCell ref="G101:H101"/>
    <mergeCell ref="O101:R101"/>
    <mergeCell ref="S101:T101"/>
    <mergeCell ref="U101:V101"/>
    <mergeCell ref="W101:X101"/>
    <mergeCell ref="Y101:Z101"/>
    <mergeCell ref="A100:B100"/>
    <mergeCell ref="G100:H100"/>
    <mergeCell ref="O100:R100"/>
    <mergeCell ref="S100:T100"/>
    <mergeCell ref="U100:V100"/>
    <mergeCell ref="W100:X100"/>
    <mergeCell ref="Y105:Z105"/>
    <mergeCell ref="A106:B106"/>
    <mergeCell ref="G106:H106"/>
    <mergeCell ref="O106:R106"/>
    <mergeCell ref="S106:T106"/>
    <mergeCell ref="U106:V106"/>
    <mergeCell ref="W106:X106"/>
    <mergeCell ref="Y106:Z106"/>
    <mergeCell ref="A105:B105"/>
    <mergeCell ref="G105:H105"/>
    <mergeCell ref="O105:R105"/>
    <mergeCell ref="S105:T105"/>
    <mergeCell ref="U105:V105"/>
    <mergeCell ref="W105:X105"/>
    <mergeCell ref="A104:B104"/>
    <mergeCell ref="G104:H104"/>
    <mergeCell ref="O104:R104"/>
    <mergeCell ref="S104:T104"/>
    <mergeCell ref="U104:V104"/>
    <mergeCell ref="W104:X104"/>
    <mergeCell ref="Y104:Z104"/>
    <mergeCell ref="Y109:Z109"/>
    <mergeCell ref="A110:B110"/>
    <mergeCell ref="G110:H110"/>
    <mergeCell ref="O110:R110"/>
    <mergeCell ref="S110:T110"/>
    <mergeCell ref="U110:V110"/>
    <mergeCell ref="W110:X110"/>
    <mergeCell ref="Y110:Z110"/>
    <mergeCell ref="A109:B109"/>
    <mergeCell ref="G109:H109"/>
    <mergeCell ref="O109:R109"/>
    <mergeCell ref="S109:T109"/>
    <mergeCell ref="U109:V109"/>
    <mergeCell ref="W109:X109"/>
    <mergeCell ref="Y107:Z107"/>
    <mergeCell ref="A108:B108"/>
    <mergeCell ref="G108:H108"/>
    <mergeCell ref="O108:R108"/>
    <mergeCell ref="S108:T108"/>
    <mergeCell ref="U108:V108"/>
    <mergeCell ref="W108:X108"/>
    <mergeCell ref="Y108:Z108"/>
    <mergeCell ref="A107:B107"/>
    <mergeCell ref="G107:H107"/>
    <mergeCell ref="O107:R107"/>
    <mergeCell ref="S107:T107"/>
    <mergeCell ref="U107:V107"/>
    <mergeCell ref="W107:X107"/>
    <mergeCell ref="Y113:Z113"/>
    <mergeCell ref="A114:B114"/>
    <mergeCell ref="G114:H114"/>
    <mergeCell ref="O114:R114"/>
    <mergeCell ref="S114:T114"/>
    <mergeCell ref="U114:V114"/>
    <mergeCell ref="W114:X114"/>
    <mergeCell ref="Y114:Z114"/>
    <mergeCell ref="A113:B113"/>
    <mergeCell ref="G113:H113"/>
    <mergeCell ref="O113:R113"/>
    <mergeCell ref="S113:T113"/>
    <mergeCell ref="U113:V113"/>
    <mergeCell ref="W113:X113"/>
    <mergeCell ref="Y111:Z111"/>
    <mergeCell ref="A112:B112"/>
    <mergeCell ref="G112:H112"/>
    <mergeCell ref="O112:R112"/>
    <mergeCell ref="S112:T112"/>
    <mergeCell ref="U112:V112"/>
    <mergeCell ref="W112:X112"/>
    <mergeCell ref="Y112:Z112"/>
    <mergeCell ref="A111:B111"/>
    <mergeCell ref="G111:H111"/>
    <mergeCell ref="O111:R111"/>
    <mergeCell ref="S111:T111"/>
    <mergeCell ref="U111:V111"/>
    <mergeCell ref="W111:X111"/>
    <mergeCell ref="Y117:Z117"/>
    <mergeCell ref="A118:B118"/>
    <mergeCell ref="G118:H118"/>
    <mergeCell ref="O118:R118"/>
    <mergeCell ref="S118:T118"/>
    <mergeCell ref="U118:V118"/>
    <mergeCell ref="W118:X118"/>
    <mergeCell ref="Y118:Z118"/>
    <mergeCell ref="A117:B117"/>
    <mergeCell ref="G117:H117"/>
    <mergeCell ref="O117:R117"/>
    <mergeCell ref="S117:T117"/>
    <mergeCell ref="U117:V117"/>
    <mergeCell ref="W117:X117"/>
    <mergeCell ref="Y115:Z115"/>
    <mergeCell ref="A116:B116"/>
    <mergeCell ref="G116:H116"/>
    <mergeCell ref="O116:R116"/>
    <mergeCell ref="S116:T116"/>
    <mergeCell ref="U116:V116"/>
    <mergeCell ref="W116:X116"/>
    <mergeCell ref="Y116:Z116"/>
    <mergeCell ref="A115:B115"/>
    <mergeCell ref="G115:H115"/>
    <mergeCell ref="O115:R115"/>
    <mergeCell ref="S115:T115"/>
    <mergeCell ref="U115:V115"/>
    <mergeCell ref="W115:X115"/>
    <mergeCell ref="Y143:Z143"/>
    <mergeCell ref="A144:B144"/>
    <mergeCell ref="G144:H144"/>
    <mergeCell ref="O144:R144"/>
    <mergeCell ref="S144:T144"/>
    <mergeCell ref="U144:V144"/>
    <mergeCell ref="W144:X144"/>
    <mergeCell ref="Y144:Z144"/>
    <mergeCell ref="A143:B143"/>
    <mergeCell ref="G143:H143"/>
    <mergeCell ref="O143:R143"/>
    <mergeCell ref="S143:T143"/>
    <mergeCell ref="U143:V143"/>
    <mergeCell ref="W143:X143"/>
    <mergeCell ref="Y141:Z141"/>
    <mergeCell ref="A142:B142"/>
    <mergeCell ref="G142:H142"/>
    <mergeCell ref="O142:R142"/>
    <mergeCell ref="S142:T142"/>
    <mergeCell ref="U142:V142"/>
    <mergeCell ref="W142:X142"/>
    <mergeCell ref="Y142:Z142"/>
    <mergeCell ref="A141:B141"/>
    <mergeCell ref="G141:H141"/>
    <mergeCell ref="O141:R141"/>
    <mergeCell ref="S141:T141"/>
    <mergeCell ref="U141:V141"/>
    <mergeCell ref="W141:X141"/>
    <mergeCell ref="Y147:Z147"/>
    <mergeCell ref="A148:B148"/>
    <mergeCell ref="G148:H148"/>
    <mergeCell ref="O148:R148"/>
    <mergeCell ref="S148:T148"/>
    <mergeCell ref="U148:V148"/>
    <mergeCell ref="W148:X148"/>
    <mergeCell ref="Y148:Z148"/>
    <mergeCell ref="A147:B147"/>
    <mergeCell ref="G147:H147"/>
    <mergeCell ref="O147:R147"/>
    <mergeCell ref="S147:T147"/>
    <mergeCell ref="U147:V147"/>
    <mergeCell ref="W147:X147"/>
    <mergeCell ref="Y145:Z145"/>
    <mergeCell ref="A146:B146"/>
    <mergeCell ref="G146:H146"/>
    <mergeCell ref="O146:R146"/>
    <mergeCell ref="S146:T146"/>
    <mergeCell ref="U146:V146"/>
    <mergeCell ref="W146:X146"/>
    <mergeCell ref="Y146:Z146"/>
    <mergeCell ref="A145:B145"/>
    <mergeCell ref="G145:H145"/>
    <mergeCell ref="O145:R145"/>
    <mergeCell ref="S145:T145"/>
    <mergeCell ref="U145:V145"/>
    <mergeCell ref="W145:X145"/>
    <mergeCell ref="Y151:Z151"/>
    <mergeCell ref="A152:B152"/>
    <mergeCell ref="G152:H152"/>
    <mergeCell ref="O152:R152"/>
    <mergeCell ref="S152:T152"/>
    <mergeCell ref="U152:V152"/>
    <mergeCell ref="W152:X152"/>
    <mergeCell ref="Y152:Z152"/>
    <mergeCell ref="A151:B151"/>
    <mergeCell ref="G151:H151"/>
    <mergeCell ref="O151:R151"/>
    <mergeCell ref="S151:T151"/>
    <mergeCell ref="U151:V151"/>
    <mergeCell ref="W151:X151"/>
    <mergeCell ref="Y149:Z149"/>
    <mergeCell ref="A150:B150"/>
    <mergeCell ref="G150:H150"/>
    <mergeCell ref="O150:R150"/>
    <mergeCell ref="S150:T150"/>
    <mergeCell ref="U150:V150"/>
    <mergeCell ref="W150:X150"/>
    <mergeCell ref="Y150:Z150"/>
    <mergeCell ref="A149:B149"/>
    <mergeCell ref="G149:H149"/>
    <mergeCell ref="O149:R149"/>
    <mergeCell ref="S149:T149"/>
    <mergeCell ref="U149:V149"/>
    <mergeCell ref="W149:X149"/>
    <mergeCell ref="Y155:Z155"/>
    <mergeCell ref="A156:B156"/>
    <mergeCell ref="G156:H156"/>
    <mergeCell ref="O156:R156"/>
    <mergeCell ref="S156:T156"/>
    <mergeCell ref="U156:V156"/>
    <mergeCell ref="W156:X156"/>
    <mergeCell ref="Y156:Z156"/>
    <mergeCell ref="A155:B155"/>
    <mergeCell ref="G155:H155"/>
    <mergeCell ref="O155:R155"/>
    <mergeCell ref="S155:T155"/>
    <mergeCell ref="U155:V155"/>
    <mergeCell ref="W155:X155"/>
    <mergeCell ref="Y153:Z153"/>
    <mergeCell ref="A154:B154"/>
    <mergeCell ref="G154:H154"/>
    <mergeCell ref="O154:R154"/>
    <mergeCell ref="S154:T154"/>
    <mergeCell ref="U154:V154"/>
    <mergeCell ref="W154:X154"/>
    <mergeCell ref="Y154:Z154"/>
    <mergeCell ref="A153:B153"/>
    <mergeCell ref="G153:H153"/>
    <mergeCell ref="O153:R153"/>
    <mergeCell ref="S153:T153"/>
    <mergeCell ref="U153:V153"/>
    <mergeCell ref="W153:X153"/>
    <mergeCell ref="Y157:Z157"/>
    <mergeCell ref="A180:B180"/>
    <mergeCell ref="G180:H180"/>
    <mergeCell ref="O180:R180"/>
    <mergeCell ref="S180:T180"/>
    <mergeCell ref="U180:V180"/>
    <mergeCell ref="W180:X180"/>
    <mergeCell ref="Y180:Z180"/>
    <mergeCell ref="W174:X174"/>
    <mergeCell ref="Y174:Z174"/>
    <mergeCell ref="A157:B157"/>
    <mergeCell ref="G157:H157"/>
    <mergeCell ref="O157:R157"/>
    <mergeCell ref="S157:T157"/>
    <mergeCell ref="U157:V157"/>
    <mergeCell ref="W157:X157"/>
    <mergeCell ref="A174:B174"/>
    <mergeCell ref="G174:H174"/>
    <mergeCell ref="O174:R174"/>
    <mergeCell ref="S174:T174"/>
    <mergeCell ref="U174:V174"/>
    <mergeCell ref="G176:H176"/>
    <mergeCell ref="O176:R176"/>
    <mergeCell ref="S176:T176"/>
    <mergeCell ref="U176:V176"/>
    <mergeCell ref="W176:X176"/>
    <mergeCell ref="Y176:Z176"/>
    <mergeCell ref="A175:B175"/>
    <mergeCell ref="G175:H175"/>
    <mergeCell ref="O175:R175"/>
    <mergeCell ref="S175:T175"/>
    <mergeCell ref="U175:V175"/>
    <mergeCell ref="W175:X175"/>
    <mergeCell ref="A184:J184"/>
    <mergeCell ref="O185:AE185"/>
    <mergeCell ref="O186:AE186"/>
    <mergeCell ref="Y178:Z178"/>
    <mergeCell ref="A177:B177"/>
    <mergeCell ref="G177:H177"/>
    <mergeCell ref="O177:R177"/>
    <mergeCell ref="S177:T177"/>
    <mergeCell ref="U177:V177"/>
    <mergeCell ref="W177:X177"/>
    <mergeCell ref="Y175:Z175"/>
    <mergeCell ref="A176:B176"/>
    <mergeCell ref="A182:B182"/>
    <mergeCell ref="G182:H182"/>
    <mergeCell ref="O182:R182"/>
    <mergeCell ref="S182:T182"/>
    <mergeCell ref="U182:V182"/>
    <mergeCell ref="W182:X182"/>
    <mergeCell ref="Y182:Z182"/>
    <mergeCell ref="A181:B181"/>
    <mergeCell ref="G181:H181"/>
    <mergeCell ref="O181:R181"/>
    <mergeCell ref="S181:T181"/>
    <mergeCell ref="U181:V181"/>
    <mergeCell ref="W181:X181"/>
    <mergeCell ref="O184:AB184"/>
    <mergeCell ref="O187:AE187"/>
    <mergeCell ref="Y183:Z183"/>
    <mergeCell ref="A183:B183"/>
    <mergeCell ref="G183:H183"/>
    <mergeCell ref="O183:R183"/>
    <mergeCell ref="S183:T183"/>
    <mergeCell ref="U183:V183"/>
    <mergeCell ref="W183:X183"/>
    <mergeCell ref="Y179:Z179"/>
    <mergeCell ref="Y181:Z181"/>
    <mergeCell ref="A166:B166"/>
    <mergeCell ref="G166:H166"/>
    <mergeCell ref="O166:R166"/>
    <mergeCell ref="S166:T166"/>
    <mergeCell ref="U166:V166"/>
    <mergeCell ref="W166:X166"/>
    <mergeCell ref="Y166:Z166"/>
    <mergeCell ref="A167:B167"/>
    <mergeCell ref="G167:H167"/>
    <mergeCell ref="A179:B179"/>
    <mergeCell ref="G179:H179"/>
    <mergeCell ref="O179:R179"/>
    <mergeCell ref="S179:T179"/>
    <mergeCell ref="U179:V179"/>
    <mergeCell ref="W179:X179"/>
    <mergeCell ref="Y177:Z177"/>
    <mergeCell ref="A178:B178"/>
    <mergeCell ref="G178:H178"/>
    <mergeCell ref="O178:R178"/>
    <mergeCell ref="S178:T178"/>
    <mergeCell ref="U178:V178"/>
    <mergeCell ref="W178:X178"/>
    <mergeCell ref="W168:X168"/>
    <mergeCell ref="Y168:Z168"/>
    <mergeCell ref="A169:B169"/>
    <mergeCell ref="G169:H169"/>
    <mergeCell ref="O169:R169"/>
    <mergeCell ref="S169:T169"/>
    <mergeCell ref="U169:V169"/>
    <mergeCell ref="W169:X169"/>
    <mergeCell ref="Y169:Z169"/>
    <mergeCell ref="O167:R167"/>
    <mergeCell ref="S167:T167"/>
    <mergeCell ref="U167:V167"/>
    <mergeCell ref="W167:X167"/>
    <mergeCell ref="Y167:Z167"/>
    <mergeCell ref="A168:B168"/>
    <mergeCell ref="G168:H168"/>
    <mergeCell ref="O168:R168"/>
    <mergeCell ref="S168:T168"/>
    <mergeCell ref="U168:V168"/>
    <mergeCell ref="Y172:Z172"/>
    <mergeCell ref="A173:B173"/>
    <mergeCell ref="G173:H173"/>
    <mergeCell ref="O173:R173"/>
    <mergeCell ref="S173:T173"/>
    <mergeCell ref="U173:V173"/>
    <mergeCell ref="W173:X173"/>
    <mergeCell ref="Y173:Z173"/>
    <mergeCell ref="A172:B172"/>
    <mergeCell ref="G172:H172"/>
    <mergeCell ref="O172:R172"/>
    <mergeCell ref="S172:T172"/>
    <mergeCell ref="U172:V172"/>
    <mergeCell ref="W172:X172"/>
    <mergeCell ref="Y170:Z170"/>
    <mergeCell ref="A171:B171"/>
    <mergeCell ref="G171:H171"/>
    <mergeCell ref="O171:R171"/>
    <mergeCell ref="S171:T171"/>
    <mergeCell ref="U171:V171"/>
    <mergeCell ref="W171:X171"/>
    <mergeCell ref="Y171:Z171"/>
    <mergeCell ref="A170:B170"/>
    <mergeCell ref="G170:H170"/>
    <mergeCell ref="O170:R170"/>
    <mergeCell ref="S170:T170"/>
    <mergeCell ref="U170:V170"/>
    <mergeCell ref="W170:X170"/>
    <mergeCell ref="Y160:Z160"/>
    <mergeCell ref="A161:B161"/>
    <mergeCell ref="G161:H161"/>
    <mergeCell ref="O161:R161"/>
    <mergeCell ref="S161:T161"/>
    <mergeCell ref="U161:V161"/>
    <mergeCell ref="W161:X161"/>
    <mergeCell ref="Y161:Z161"/>
    <mergeCell ref="A160:B160"/>
    <mergeCell ref="G160:H160"/>
    <mergeCell ref="O160:R160"/>
    <mergeCell ref="S160:T160"/>
    <mergeCell ref="U160:V160"/>
    <mergeCell ref="W160:X160"/>
    <mergeCell ref="Y158:Z158"/>
    <mergeCell ref="A159:B159"/>
    <mergeCell ref="G159:H159"/>
    <mergeCell ref="O159:R159"/>
    <mergeCell ref="S159:T159"/>
    <mergeCell ref="U159:V159"/>
    <mergeCell ref="W159:X159"/>
    <mergeCell ref="Y159:Z159"/>
    <mergeCell ref="A158:B158"/>
    <mergeCell ref="G158:H158"/>
    <mergeCell ref="O158:R158"/>
    <mergeCell ref="S158:T158"/>
    <mergeCell ref="U158:V158"/>
    <mergeCell ref="W158:X158"/>
    <mergeCell ref="Y164:Z164"/>
    <mergeCell ref="A165:B165"/>
    <mergeCell ref="G165:H165"/>
    <mergeCell ref="O165:R165"/>
    <mergeCell ref="S165:T165"/>
    <mergeCell ref="U165:V165"/>
    <mergeCell ref="W165:X165"/>
    <mergeCell ref="Y165:Z165"/>
    <mergeCell ref="A164:B164"/>
    <mergeCell ref="G164:H164"/>
    <mergeCell ref="O164:R164"/>
    <mergeCell ref="S164:T164"/>
    <mergeCell ref="U164:V164"/>
    <mergeCell ref="W164:X164"/>
    <mergeCell ref="Y162:Z162"/>
    <mergeCell ref="A163:B163"/>
    <mergeCell ref="G163:H163"/>
    <mergeCell ref="O163:R163"/>
    <mergeCell ref="S163:T163"/>
    <mergeCell ref="U163:V163"/>
    <mergeCell ref="W163:X163"/>
    <mergeCell ref="Y163:Z163"/>
    <mergeCell ref="A162:B162"/>
    <mergeCell ref="G162:H162"/>
    <mergeCell ref="O162:R162"/>
    <mergeCell ref="S162:T162"/>
    <mergeCell ref="U162:V162"/>
    <mergeCell ref="W162:X162"/>
    <mergeCell ref="Y132:Z132"/>
    <mergeCell ref="A133:B133"/>
    <mergeCell ref="G133:H133"/>
    <mergeCell ref="O133:R133"/>
    <mergeCell ref="S133:T133"/>
    <mergeCell ref="U133:V133"/>
    <mergeCell ref="W133:X133"/>
    <mergeCell ref="Y133:Z133"/>
    <mergeCell ref="A132:B132"/>
    <mergeCell ref="G132:H132"/>
    <mergeCell ref="O132:R132"/>
    <mergeCell ref="S132:T132"/>
    <mergeCell ref="U132:V132"/>
    <mergeCell ref="W132:X132"/>
    <mergeCell ref="Y130:Z130"/>
    <mergeCell ref="A131:B131"/>
    <mergeCell ref="G131:H131"/>
    <mergeCell ref="O131:R131"/>
    <mergeCell ref="S131:T131"/>
    <mergeCell ref="U131:V131"/>
    <mergeCell ref="W131:X131"/>
    <mergeCell ref="Y131:Z131"/>
    <mergeCell ref="A130:B130"/>
    <mergeCell ref="G130:H130"/>
    <mergeCell ref="O130:R130"/>
    <mergeCell ref="S130:T130"/>
    <mergeCell ref="U130:V130"/>
    <mergeCell ref="W130:X130"/>
    <mergeCell ref="G137:H137"/>
    <mergeCell ref="O137:R137"/>
    <mergeCell ref="S137:T137"/>
    <mergeCell ref="U137:V137"/>
    <mergeCell ref="W137:X137"/>
    <mergeCell ref="Y137:Z137"/>
    <mergeCell ref="A136:B136"/>
    <mergeCell ref="G136:H136"/>
    <mergeCell ref="O136:R136"/>
    <mergeCell ref="S136:T136"/>
    <mergeCell ref="U136:V136"/>
    <mergeCell ref="W136:X136"/>
    <mergeCell ref="Y134:Z134"/>
    <mergeCell ref="A135:B135"/>
    <mergeCell ref="G135:H135"/>
    <mergeCell ref="O135:R135"/>
    <mergeCell ref="S135:T135"/>
    <mergeCell ref="U135:V135"/>
    <mergeCell ref="W135:X135"/>
    <mergeCell ref="Y135:Z135"/>
    <mergeCell ref="A134:B134"/>
    <mergeCell ref="G134:H134"/>
    <mergeCell ref="O134:R134"/>
    <mergeCell ref="S134:T134"/>
    <mergeCell ref="U134:V134"/>
    <mergeCell ref="W134:X134"/>
    <mergeCell ref="Y140:Z140"/>
    <mergeCell ref="A119:B119"/>
    <mergeCell ref="G119:H119"/>
    <mergeCell ref="O119:R119"/>
    <mergeCell ref="S119:T119"/>
    <mergeCell ref="U119:V119"/>
    <mergeCell ref="W119:X119"/>
    <mergeCell ref="Y119:Z119"/>
    <mergeCell ref="A120:B120"/>
    <mergeCell ref="G120:H120"/>
    <mergeCell ref="A140:B140"/>
    <mergeCell ref="G140:H140"/>
    <mergeCell ref="O140:R140"/>
    <mergeCell ref="S140:T140"/>
    <mergeCell ref="U140:V140"/>
    <mergeCell ref="W140:X140"/>
    <mergeCell ref="Y138:Z138"/>
    <mergeCell ref="A139:B139"/>
    <mergeCell ref="G139:H139"/>
    <mergeCell ref="O139:R139"/>
    <mergeCell ref="S139:T139"/>
    <mergeCell ref="U139:V139"/>
    <mergeCell ref="W139:X139"/>
    <mergeCell ref="Y139:Z139"/>
    <mergeCell ref="A138:B138"/>
    <mergeCell ref="G138:H138"/>
    <mergeCell ref="O138:R138"/>
    <mergeCell ref="S138:T138"/>
    <mergeCell ref="U138:V138"/>
    <mergeCell ref="W138:X138"/>
    <mergeCell ref="Y136:Z136"/>
    <mergeCell ref="A137:B137"/>
    <mergeCell ref="W121:X121"/>
    <mergeCell ref="Y121:Z121"/>
    <mergeCell ref="A122:B122"/>
    <mergeCell ref="G122:H122"/>
    <mergeCell ref="O122:R122"/>
    <mergeCell ref="S122:T122"/>
    <mergeCell ref="U122:V122"/>
    <mergeCell ref="W122:X122"/>
    <mergeCell ref="Y122:Z122"/>
    <mergeCell ref="O120:R120"/>
    <mergeCell ref="S120:T120"/>
    <mergeCell ref="U120:V120"/>
    <mergeCell ref="W120:X120"/>
    <mergeCell ref="Y120:Z120"/>
    <mergeCell ref="A121:B121"/>
    <mergeCell ref="G121:H121"/>
    <mergeCell ref="O121:R121"/>
    <mergeCell ref="S121:T121"/>
    <mergeCell ref="U121:V121"/>
    <mergeCell ref="Y125:Z125"/>
    <mergeCell ref="A126:B126"/>
    <mergeCell ref="G126:H126"/>
    <mergeCell ref="O126:R126"/>
    <mergeCell ref="S126:T126"/>
    <mergeCell ref="U126:V126"/>
    <mergeCell ref="W126:X126"/>
    <mergeCell ref="Y126:Z126"/>
    <mergeCell ref="A125:B125"/>
    <mergeCell ref="G125:H125"/>
    <mergeCell ref="O125:R125"/>
    <mergeCell ref="S125:T125"/>
    <mergeCell ref="U125:V125"/>
    <mergeCell ref="W125:X125"/>
    <mergeCell ref="Y123:Z123"/>
    <mergeCell ref="A124:B124"/>
    <mergeCell ref="G124:H124"/>
    <mergeCell ref="O124:R124"/>
    <mergeCell ref="S124:T124"/>
    <mergeCell ref="U124:V124"/>
    <mergeCell ref="W124:X124"/>
    <mergeCell ref="Y124:Z124"/>
    <mergeCell ref="A123:B123"/>
    <mergeCell ref="G123:H123"/>
    <mergeCell ref="O123:R123"/>
    <mergeCell ref="S123:T123"/>
    <mergeCell ref="U123:V123"/>
    <mergeCell ref="W123:X123"/>
    <mergeCell ref="Y129:Z129"/>
    <mergeCell ref="A129:B129"/>
    <mergeCell ref="G129:H129"/>
    <mergeCell ref="O129:R129"/>
    <mergeCell ref="S129:T129"/>
    <mergeCell ref="U129:V129"/>
    <mergeCell ref="W129:X129"/>
    <mergeCell ref="Y127:Z127"/>
    <mergeCell ref="A128:B128"/>
    <mergeCell ref="G128:H128"/>
    <mergeCell ref="O128:R128"/>
    <mergeCell ref="S128:T128"/>
    <mergeCell ref="U128:V128"/>
    <mergeCell ref="W128:X128"/>
    <mergeCell ref="Y128:Z128"/>
    <mergeCell ref="A127:B127"/>
    <mergeCell ref="G127:H127"/>
    <mergeCell ref="O127:R127"/>
    <mergeCell ref="S127:T127"/>
    <mergeCell ref="U127:V127"/>
    <mergeCell ref="W127:X127"/>
  </mergeCells>
  <phoneticPr fontId="2"/>
  <conditionalFormatting sqref="G6:M183 O6:T183 Y6:AE183 O184">
    <cfRule type="cellIs" dxfId="4" priority="3" operator="equal">
      <formula>0</formula>
    </cfRule>
  </conditionalFormatting>
  <conditionalFormatting sqref="U6:X183">
    <cfRule type="cellIs" dxfId="3" priority="1" operator="equal">
      <formula>1</formula>
    </cfRule>
  </conditionalFormatting>
  <printOptions horizontalCentered="1"/>
  <pageMargins left="0.59055118110236227" right="0.59055118110236227" top="0.39370078740157483" bottom="0.59055118110236227" header="0.31496062992125984" footer="0.31496062992125984"/>
  <pageSetup paperSize="9" scale="43" fitToHeight="0" orientation="portrait" r:id="rId1"/>
  <headerFooter scaleWithDoc="0">
    <oddFooter>&amp;R&amp;10&amp;P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E58"/>
  <sheetViews>
    <sheetView view="pageBreakPreview" zoomScaleNormal="80" zoomScaleSheetLayoutView="100" workbookViewId="0">
      <pane ySplit="5" topLeftCell="A6" activePane="bottomLeft" state="frozen"/>
      <selection activeCell="T38" sqref="T38"/>
      <selection pane="bottomLeft" activeCell="O6" sqref="O6:R6"/>
    </sheetView>
  </sheetViews>
  <sheetFormatPr defaultColWidth="9" defaultRowHeight="27" customHeight="1" x14ac:dyDescent="0.4"/>
  <cols>
    <col min="1" max="2" width="1.625" style="1" customWidth="1"/>
    <col min="3" max="3" width="7.5" style="1" customWidth="1"/>
    <col min="4" max="4" width="10.75" style="1" customWidth="1"/>
    <col min="5" max="5" width="12.125" style="1" customWidth="1"/>
    <col min="6" max="6" width="12.75" style="1" customWidth="1"/>
    <col min="7" max="8" width="3.125" style="1" customWidth="1"/>
    <col min="9" max="9" width="5.125" style="1" customWidth="1"/>
    <col min="10" max="10" width="5" style="1" customWidth="1"/>
    <col min="11" max="11" width="9.5" style="1" customWidth="1"/>
    <col min="12" max="12" width="4.875" style="1" customWidth="1"/>
    <col min="13" max="13" width="6.125" style="1" customWidth="1"/>
    <col min="14" max="14" width="3.625" style="1" customWidth="1"/>
    <col min="15" max="18" width="3.25" style="1" customWidth="1"/>
    <col min="19" max="20" width="4.25" style="1" customWidth="1"/>
    <col min="21" max="22" width="3.375" style="1" customWidth="1"/>
    <col min="23" max="24" width="3.125" style="1" customWidth="1"/>
    <col min="25" max="26" width="3.25" style="1" customWidth="1"/>
    <col min="27" max="27" width="5.125" style="1" customWidth="1"/>
    <col min="28" max="28" width="5" style="1" customWidth="1"/>
    <col min="29" max="29" width="9.5" style="1" customWidth="1"/>
    <col min="30" max="30" width="4.875" style="1" customWidth="1"/>
    <col min="31" max="31" width="6.125" style="1" customWidth="1"/>
    <col min="32" max="16384" width="9" style="1"/>
  </cols>
  <sheetData>
    <row r="1" spans="1:31" ht="21" customHeight="1" x14ac:dyDescent="0.4">
      <c r="N1" s="2"/>
    </row>
    <row r="2" spans="1:31" ht="18" customHeight="1" x14ac:dyDescent="0.4"/>
    <row r="3" spans="1:31" ht="15.75" customHeight="1" x14ac:dyDescent="0.4">
      <c r="A3" s="75" t="s">
        <v>20</v>
      </c>
      <c r="B3" s="75"/>
      <c r="C3" s="76" t="s">
        <v>25</v>
      </c>
      <c r="D3" s="35"/>
      <c r="E3" s="76" t="s">
        <v>13</v>
      </c>
      <c r="F3" s="35"/>
      <c r="G3" s="79" t="s">
        <v>18</v>
      </c>
      <c r="H3" s="80"/>
      <c r="I3" s="85" t="s">
        <v>21</v>
      </c>
      <c r="J3" s="86"/>
      <c r="K3" s="86"/>
      <c r="L3" s="86"/>
      <c r="M3" s="87"/>
      <c r="N3" s="22"/>
      <c r="O3" s="88" t="s">
        <v>24</v>
      </c>
      <c r="P3" s="88"/>
      <c r="Q3" s="88"/>
      <c r="R3" s="89"/>
      <c r="S3" s="90" t="s">
        <v>7</v>
      </c>
      <c r="T3" s="91"/>
      <c r="U3" s="94" t="s">
        <v>14</v>
      </c>
      <c r="V3" s="94"/>
      <c r="W3" s="79" t="s">
        <v>19</v>
      </c>
      <c r="X3" s="80"/>
      <c r="Y3" s="79" t="s">
        <v>18</v>
      </c>
      <c r="Z3" s="80"/>
      <c r="AA3" s="70" t="s">
        <v>22</v>
      </c>
      <c r="AB3" s="71"/>
      <c r="AC3" s="71"/>
      <c r="AD3" s="71"/>
      <c r="AE3" s="72"/>
    </row>
    <row r="4" spans="1:31" ht="24.75" customHeight="1" x14ac:dyDescent="0.4">
      <c r="A4" s="75"/>
      <c r="B4" s="75"/>
      <c r="C4" s="77"/>
      <c r="D4" s="36" t="s">
        <v>26</v>
      </c>
      <c r="E4" s="77"/>
      <c r="F4" s="38" t="s">
        <v>54</v>
      </c>
      <c r="G4" s="81"/>
      <c r="H4" s="82"/>
      <c r="I4" s="41" t="s">
        <v>55</v>
      </c>
      <c r="J4" s="41" t="s">
        <v>1</v>
      </c>
      <c r="K4" s="41" t="s">
        <v>203</v>
      </c>
      <c r="L4" s="41" t="s">
        <v>58</v>
      </c>
      <c r="M4" s="41" t="s">
        <v>3</v>
      </c>
      <c r="N4" s="23"/>
      <c r="O4" s="88"/>
      <c r="P4" s="88"/>
      <c r="Q4" s="88"/>
      <c r="R4" s="89"/>
      <c r="S4" s="92"/>
      <c r="T4" s="93"/>
      <c r="U4" s="94"/>
      <c r="V4" s="94"/>
      <c r="W4" s="81"/>
      <c r="X4" s="82"/>
      <c r="Y4" s="81"/>
      <c r="Z4" s="82"/>
      <c r="AA4" s="41" t="s">
        <v>55</v>
      </c>
      <c r="AB4" s="41" t="s">
        <v>1</v>
      </c>
      <c r="AC4" s="41" t="s">
        <v>203</v>
      </c>
      <c r="AD4" s="41" t="s">
        <v>58</v>
      </c>
      <c r="AE4" s="41" t="s">
        <v>3</v>
      </c>
    </row>
    <row r="5" spans="1:31" ht="21" customHeight="1" x14ac:dyDescent="0.4">
      <c r="A5" s="75"/>
      <c r="B5" s="75"/>
      <c r="C5" s="78"/>
      <c r="D5" s="37"/>
      <c r="E5" s="78"/>
      <c r="F5" s="37"/>
      <c r="G5" s="83"/>
      <c r="H5" s="84"/>
      <c r="I5" s="42" t="s">
        <v>56</v>
      </c>
      <c r="J5" s="42" t="s">
        <v>6</v>
      </c>
      <c r="K5" s="42" t="s">
        <v>5</v>
      </c>
      <c r="L5" s="42" t="s">
        <v>4</v>
      </c>
      <c r="M5" s="42" t="s">
        <v>202</v>
      </c>
      <c r="N5" s="23"/>
      <c r="O5" s="88"/>
      <c r="P5" s="88"/>
      <c r="Q5" s="88"/>
      <c r="R5" s="89"/>
      <c r="S5" s="73"/>
      <c r="T5" s="74"/>
      <c r="U5" s="94"/>
      <c r="V5" s="94"/>
      <c r="W5" s="83"/>
      <c r="X5" s="84"/>
      <c r="Y5" s="83"/>
      <c r="Z5" s="84"/>
      <c r="AA5" s="42" t="s">
        <v>56</v>
      </c>
      <c r="AB5" s="42" t="s">
        <v>6</v>
      </c>
      <c r="AC5" s="42" t="s">
        <v>5</v>
      </c>
      <c r="AD5" s="42" t="s">
        <v>4</v>
      </c>
      <c r="AE5" s="42" t="s">
        <v>202</v>
      </c>
    </row>
    <row r="6" spans="1:31" ht="27" customHeight="1" x14ac:dyDescent="0.4">
      <c r="A6" s="61">
        <v>1</v>
      </c>
      <c r="B6" s="62"/>
      <c r="C6" s="56" t="s">
        <v>27</v>
      </c>
      <c r="D6" s="56" t="s">
        <v>204</v>
      </c>
      <c r="E6" s="56" t="s">
        <v>32</v>
      </c>
      <c r="F6" s="56" t="s">
        <v>47</v>
      </c>
      <c r="G6" s="63">
        <v>3120</v>
      </c>
      <c r="H6" s="64"/>
      <c r="I6" s="52">
        <v>18</v>
      </c>
      <c r="J6" s="52">
        <v>45</v>
      </c>
      <c r="K6" s="57">
        <f>G6*I6*J6/1000</f>
        <v>2527.1999999999998</v>
      </c>
      <c r="L6" s="46">
        <f>K6*0.511</f>
        <v>1291.3991999999998</v>
      </c>
      <c r="M6" s="46">
        <f>K6*30</f>
        <v>75816</v>
      </c>
      <c r="N6" s="24" t="s">
        <v>0</v>
      </c>
      <c r="O6" s="98"/>
      <c r="P6" s="98"/>
      <c r="Q6" s="98"/>
      <c r="R6" s="98"/>
      <c r="S6" s="99"/>
      <c r="T6" s="100"/>
      <c r="U6" s="101"/>
      <c r="V6" s="101"/>
      <c r="W6" s="101"/>
      <c r="X6" s="101"/>
      <c r="Y6" s="59">
        <v>3120</v>
      </c>
      <c r="Z6" s="60"/>
      <c r="AA6" s="102"/>
      <c r="AB6" s="102"/>
      <c r="AC6" s="34">
        <f>Y6*AA6*AB6/1000</f>
        <v>0</v>
      </c>
      <c r="AD6" s="34">
        <f>AC6*0.511</f>
        <v>0</v>
      </c>
      <c r="AE6" s="34">
        <f>AC6*30</f>
        <v>0</v>
      </c>
    </row>
    <row r="7" spans="1:31" ht="27" customHeight="1" x14ac:dyDescent="0.4">
      <c r="A7" s="61">
        <v>2</v>
      </c>
      <c r="B7" s="62"/>
      <c r="C7" s="56" t="s">
        <v>27</v>
      </c>
      <c r="D7" s="56" t="s">
        <v>205</v>
      </c>
      <c r="E7" s="56" t="s">
        <v>31</v>
      </c>
      <c r="F7" s="56" t="s">
        <v>46</v>
      </c>
      <c r="G7" s="63">
        <v>3120</v>
      </c>
      <c r="H7" s="64"/>
      <c r="I7" s="52">
        <v>20</v>
      </c>
      <c r="J7" s="52">
        <v>46</v>
      </c>
      <c r="K7" s="57">
        <f t="shared" ref="K7:K24" si="0">G7*I7*J7/1000</f>
        <v>2870.4</v>
      </c>
      <c r="L7" s="46">
        <f t="shared" ref="L7:L16" si="1">K7*0.511</f>
        <v>1466.7744</v>
      </c>
      <c r="M7" s="46">
        <f t="shared" ref="M7:M24" si="2">K7*30</f>
        <v>86112</v>
      </c>
      <c r="N7" s="24" t="s">
        <v>0</v>
      </c>
      <c r="O7" s="98"/>
      <c r="P7" s="98"/>
      <c r="Q7" s="98"/>
      <c r="R7" s="98"/>
      <c r="S7" s="99"/>
      <c r="T7" s="100"/>
      <c r="U7" s="101"/>
      <c r="V7" s="101"/>
      <c r="W7" s="101"/>
      <c r="X7" s="101"/>
      <c r="Y7" s="59">
        <v>3120</v>
      </c>
      <c r="Z7" s="60"/>
      <c r="AA7" s="102"/>
      <c r="AB7" s="102"/>
      <c r="AC7" s="34">
        <f t="shared" ref="AC7:AC24" si="3">Y7*AA7*AB7/1000</f>
        <v>0</v>
      </c>
      <c r="AD7" s="34">
        <f t="shared" ref="AD7:AD16" si="4">AC7*0.511</f>
        <v>0</v>
      </c>
      <c r="AE7" s="34">
        <f t="shared" ref="AE7:AE24" si="5">AC7*30</f>
        <v>0</v>
      </c>
    </row>
    <row r="8" spans="1:31" ht="27" customHeight="1" x14ac:dyDescent="0.4">
      <c r="A8" s="61">
        <v>3</v>
      </c>
      <c r="B8" s="62"/>
      <c r="C8" s="56" t="s">
        <v>27</v>
      </c>
      <c r="D8" s="56" t="s">
        <v>206</v>
      </c>
      <c r="E8" s="56" t="s">
        <v>34</v>
      </c>
      <c r="F8" s="56" t="s">
        <v>46</v>
      </c>
      <c r="G8" s="63">
        <v>3120</v>
      </c>
      <c r="H8" s="64"/>
      <c r="I8" s="52">
        <v>2</v>
      </c>
      <c r="J8" s="52">
        <v>46</v>
      </c>
      <c r="K8" s="57">
        <f t="shared" si="0"/>
        <v>287.04000000000002</v>
      </c>
      <c r="L8" s="46">
        <f t="shared" si="1"/>
        <v>146.67744000000002</v>
      </c>
      <c r="M8" s="46">
        <f t="shared" si="2"/>
        <v>8611.2000000000007</v>
      </c>
      <c r="N8" s="24" t="s">
        <v>0</v>
      </c>
      <c r="O8" s="98"/>
      <c r="P8" s="98"/>
      <c r="Q8" s="98"/>
      <c r="R8" s="98"/>
      <c r="S8" s="99"/>
      <c r="T8" s="100"/>
      <c r="U8" s="101"/>
      <c r="V8" s="101"/>
      <c r="W8" s="101"/>
      <c r="X8" s="101"/>
      <c r="Y8" s="59">
        <v>3120</v>
      </c>
      <c r="Z8" s="60"/>
      <c r="AA8" s="102"/>
      <c r="AB8" s="102"/>
      <c r="AC8" s="34">
        <f t="shared" si="3"/>
        <v>0</v>
      </c>
      <c r="AD8" s="34">
        <f t="shared" si="4"/>
        <v>0</v>
      </c>
      <c r="AE8" s="34">
        <f t="shared" si="5"/>
        <v>0</v>
      </c>
    </row>
    <row r="9" spans="1:31" ht="27" customHeight="1" x14ac:dyDescent="0.4">
      <c r="A9" s="61">
        <v>4</v>
      </c>
      <c r="B9" s="62"/>
      <c r="C9" s="56" t="s">
        <v>27</v>
      </c>
      <c r="D9" s="56" t="s">
        <v>207</v>
      </c>
      <c r="E9" s="56" t="s">
        <v>38</v>
      </c>
      <c r="F9" s="56" t="s">
        <v>2</v>
      </c>
      <c r="G9" s="63">
        <v>3120</v>
      </c>
      <c r="H9" s="64"/>
      <c r="I9" s="52">
        <v>1</v>
      </c>
      <c r="J9" s="52">
        <v>22</v>
      </c>
      <c r="K9" s="57">
        <f t="shared" si="0"/>
        <v>68.64</v>
      </c>
      <c r="L9" s="46">
        <f t="shared" si="1"/>
        <v>35.075040000000001</v>
      </c>
      <c r="M9" s="46">
        <f t="shared" si="2"/>
        <v>2059.1999999999998</v>
      </c>
      <c r="N9" s="24" t="s">
        <v>0</v>
      </c>
      <c r="O9" s="98"/>
      <c r="P9" s="98"/>
      <c r="Q9" s="98"/>
      <c r="R9" s="98"/>
      <c r="S9" s="99"/>
      <c r="T9" s="100"/>
      <c r="U9" s="101"/>
      <c r="V9" s="101"/>
      <c r="W9" s="101"/>
      <c r="X9" s="101"/>
      <c r="Y9" s="59">
        <v>3120</v>
      </c>
      <c r="Z9" s="60"/>
      <c r="AA9" s="102"/>
      <c r="AB9" s="102"/>
      <c r="AC9" s="34">
        <f t="shared" si="3"/>
        <v>0</v>
      </c>
      <c r="AD9" s="34">
        <f t="shared" si="4"/>
        <v>0</v>
      </c>
      <c r="AE9" s="34">
        <f t="shared" si="5"/>
        <v>0</v>
      </c>
    </row>
    <row r="10" spans="1:31" ht="27" customHeight="1" x14ac:dyDescent="0.4">
      <c r="A10" s="61">
        <v>5</v>
      </c>
      <c r="B10" s="62"/>
      <c r="C10" s="56" t="s">
        <v>27</v>
      </c>
      <c r="D10" s="56" t="s">
        <v>208</v>
      </c>
      <c r="E10" s="56" t="s">
        <v>34</v>
      </c>
      <c r="F10" s="56" t="s">
        <v>46</v>
      </c>
      <c r="G10" s="63">
        <v>3120</v>
      </c>
      <c r="H10" s="64"/>
      <c r="I10" s="52">
        <v>2</v>
      </c>
      <c r="J10" s="52">
        <v>46</v>
      </c>
      <c r="K10" s="57">
        <f t="shared" si="0"/>
        <v>287.04000000000002</v>
      </c>
      <c r="L10" s="46">
        <f t="shared" si="1"/>
        <v>146.67744000000002</v>
      </c>
      <c r="M10" s="46">
        <f t="shared" si="2"/>
        <v>8611.2000000000007</v>
      </c>
      <c r="N10" s="24" t="s">
        <v>0</v>
      </c>
      <c r="O10" s="98"/>
      <c r="P10" s="98"/>
      <c r="Q10" s="98"/>
      <c r="R10" s="98"/>
      <c r="S10" s="99"/>
      <c r="T10" s="100"/>
      <c r="U10" s="101"/>
      <c r="V10" s="101"/>
      <c r="W10" s="101"/>
      <c r="X10" s="101"/>
      <c r="Y10" s="59">
        <v>3120</v>
      </c>
      <c r="Z10" s="60"/>
      <c r="AA10" s="102"/>
      <c r="AB10" s="102"/>
      <c r="AC10" s="34">
        <f t="shared" si="3"/>
        <v>0</v>
      </c>
      <c r="AD10" s="34">
        <f t="shared" si="4"/>
        <v>0</v>
      </c>
      <c r="AE10" s="34">
        <f t="shared" si="5"/>
        <v>0</v>
      </c>
    </row>
    <row r="11" spans="1:31" ht="27" customHeight="1" x14ac:dyDescent="0.4">
      <c r="A11" s="61">
        <v>6</v>
      </c>
      <c r="B11" s="62"/>
      <c r="C11" s="56" t="s">
        <v>27</v>
      </c>
      <c r="D11" s="56" t="s">
        <v>209</v>
      </c>
      <c r="E11" s="56" t="s">
        <v>40</v>
      </c>
      <c r="F11" s="56" t="s">
        <v>46</v>
      </c>
      <c r="G11" s="63">
        <v>3120</v>
      </c>
      <c r="H11" s="64"/>
      <c r="I11" s="52">
        <v>1</v>
      </c>
      <c r="J11" s="52">
        <v>46</v>
      </c>
      <c r="K11" s="57">
        <f t="shared" si="0"/>
        <v>143.52000000000001</v>
      </c>
      <c r="L11" s="46">
        <f t="shared" si="1"/>
        <v>73.338720000000009</v>
      </c>
      <c r="M11" s="46">
        <f t="shared" si="2"/>
        <v>4305.6000000000004</v>
      </c>
      <c r="N11" s="24" t="s">
        <v>0</v>
      </c>
      <c r="O11" s="98"/>
      <c r="P11" s="98"/>
      <c r="Q11" s="98"/>
      <c r="R11" s="98"/>
      <c r="S11" s="99"/>
      <c r="T11" s="100"/>
      <c r="U11" s="101"/>
      <c r="V11" s="101"/>
      <c r="W11" s="101"/>
      <c r="X11" s="101"/>
      <c r="Y11" s="59">
        <v>3120</v>
      </c>
      <c r="Z11" s="60"/>
      <c r="AA11" s="102"/>
      <c r="AB11" s="102"/>
      <c r="AC11" s="34">
        <f t="shared" si="3"/>
        <v>0</v>
      </c>
      <c r="AD11" s="34">
        <f t="shared" si="4"/>
        <v>0</v>
      </c>
      <c r="AE11" s="34">
        <f t="shared" si="5"/>
        <v>0</v>
      </c>
    </row>
    <row r="12" spans="1:31" ht="27" customHeight="1" x14ac:dyDescent="0.4">
      <c r="A12" s="61">
        <v>7</v>
      </c>
      <c r="B12" s="62"/>
      <c r="C12" s="56" t="s">
        <v>27</v>
      </c>
      <c r="D12" s="56" t="s">
        <v>210</v>
      </c>
      <c r="E12" s="56" t="s">
        <v>33</v>
      </c>
      <c r="F12" s="56" t="s">
        <v>46</v>
      </c>
      <c r="G12" s="63">
        <v>3120</v>
      </c>
      <c r="H12" s="64"/>
      <c r="I12" s="52">
        <v>1</v>
      </c>
      <c r="J12" s="52">
        <v>46</v>
      </c>
      <c r="K12" s="57">
        <f t="shared" si="0"/>
        <v>143.52000000000001</v>
      </c>
      <c r="L12" s="46">
        <f t="shared" si="1"/>
        <v>73.338720000000009</v>
      </c>
      <c r="M12" s="46">
        <f t="shared" si="2"/>
        <v>4305.6000000000004</v>
      </c>
      <c r="N12" s="24" t="s">
        <v>0</v>
      </c>
      <c r="O12" s="98"/>
      <c r="P12" s="98"/>
      <c r="Q12" s="98"/>
      <c r="R12" s="98"/>
      <c r="S12" s="99"/>
      <c r="T12" s="100"/>
      <c r="U12" s="101"/>
      <c r="V12" s="101"/>
      <c r="W12" s="101"/>
      <c r="X12" s="101"/>
      <c r="Y12" s="59">
        <v>3120</v>
      </c>
      <c r="Z12" s="60"/>
      <c r="AA12" s="102"/>
      <c r="AB12" s="102"/>
      <c r="AC12" s="34">
        <f t="shared" si="3"/>
        <v>0</v>
      </c>
      <c r="AD12" s="34">
        <f t="shared" si="4"/>
        <v>0</v>
      </c>
      <c r="AE12" s="34">
        <f t="shared" si="5"/>
        <v>0</v>
      </c>
    </row>
    <row r="13" spans="1:31" ht="27" customHeight="1" x14ac:dyDescent="0.4">
      <c r="A13" s="61">
        <v>8</v>
      </c>
      <c r="B13" s="62"/>
      <c r="C13" s="56" t="s">
        <v>27</v>
      </c>
      <c r="D13" s="56" t="s">
        <v>211</v>
      </c>
      <c r="E13" s="56" t="s">
        <v>36</v>
      </c>
      <c r="F13" s="56" t="s">
        <v>48</v>
      </c>
      <c r="G13" s="63">
        <v>3120</v>
      </c>
      <c r="H13" s="64"/>
      <c r="I13" s="52">
        <v>1</v>
      </c>
      <c r="J13" s="52">
        <v>54</v>
      </c>
      <c r="K13" s="57">
        <f t="shared" si="0"/>
        <v>168.48</v>
      </c>
      <c r="L13" s="46">
        <f t="shared" si="1"/>
        <v>86.093279999999993</v>
      </c>
      <c r="M13" s="46">
        <f t="shared" si="2"/>
        <v>5054.3999999999996</v>
      </c>
      <c r="N13" s="24" t="s">
        <v>0</v>
      </c>
      <c r="O13" s="98"/>
      <c r="P13" s="98"/>
      <c r="Q13" s="98"/>
      <c r="R13" s="98"/>
      <c r="S13" s="99"/>
      <c r="T13" s="100"/>
      <c r="U13" s="101"/>
      <c r="V13" s="101"/>
      <c r="W13" s="101"/>
      <c r="X13" s="101"/>
      <c r="Y13" s="59">
        <v>3120</v>
      </c>
      <c r="Z13" s="60"/>
      <c r="AA13" s="102"/>
      <c r="AB13" s="102"/>
      <c r="AC13" s="34">
        <f t="shared" si="3"/>
        <v>0</v>
      </c>
      <c r="AD13" s="34">
        <f t="shared" si="4"/>
        <v>0</v>
      </c>
      <c r="AE13" s="34">
        <f t="shared" si="5"/>
        <v>0</v>
      </c>
    </row>
    <row r="14" spans="1:31" ht="27" customHeight="1" x14ac:dyDescent="0.4">
      <c r="A14" s="61">
        <v>9</v>
      </c>
      <c r="B14" s="62"/>
      <c r="C14" s="56" t="s">
        <v>27</v>
      </c>
      <c r="D14" s="56" t="s">
        <v>212</v>
      </c>
      <c r="E14" s="56" t="s">
        <v>35</v>
      </c>
      <c r="F14" s="56" t="s">
        <v>46</v>
      </c>
      <c r="G14" s="63">
        <v>3120</v>
      </c>
      <c r="H14" s="64"/>
      <c r="I14" s="52">
        <v>6</v>
      </c>
      <c r="J14" s="52">
        <v>46</v>
      </c>
      <c r="K14" s="57">
        <f t="shared" si="0"/>
        <v>861.12</v>
      </c>
      <c r="L14" s="46">
        <f t="shared" si="1"/>
        <v>440.03232000000003</v>
      </c>
      <c r="M14" s="46">
        <f t="shared" si="2"/>
        <v>25833.599999999999</v>
      </c>
      <c r="N14" s="24" t="s">
        <v>0</v>
      </c>
      <c r="O14" s="98"/>
      <c r="P14" s="98"/>
      <c r="Q14" s="98"/>
      <c r="R14" s="98"/>
      <c r="S14" s="99"/>
      <c r="T14" s="100"/>
      <c r="U14" s="101"/>
      <c r="V14" s="101"/>
      <c r="W14" s="101"/>
      <c r="X14" s="101"/>
      <c r="Y14" s="59">
        <v>3120</v>
      </c>
      <c r="Z14" s="60"/>
      <c r="AA14" s="102"/>
      <c r="AB14" s="102"/>
      <c r="AC14" s="34">
        <f t="shared" si="3"/>
        <v>0</v>
      </c>
      <c r="AD14" s="34">
        <f t="shared" si="4"/>
        <v>0</v>
      </c>
      <c r="AE14" s="34">
        <f t="shared" si="5"/>
        <v>0</v>
      </c>
    </row>
    <row r="15" spans="1:31" ht="27" customHeight="1" x14ac:dyDescent="0.4">
      <c r="A15" s="61">
        <v>10</v>
      </c>
      <c r="B15" s="62"/>
      <c r="C15" s="56" t="s">
        <v>27</v>
      </c>
      <c r="D15" s="56" t="s">
        <v>213</v>
      </c>
      <c r="E15" s="56" t="s">
        <v>37</v>
      </c>
      <c r="F15" s="56" t="s">
        <v>46</v>
      </c>
      <c r="G15" s="63">
        <v>3120</v>
      </c>
      <c r="H15" s="64"/>
      <c r="I15" s="52">
        <v>3</v>
      </c>
      <c r="J15" s="52">
        <v>46</v>
      </c>
      <c r="K15" s="57">
        <f>G15*I15*J15/1000</f>
        <v>430.56</v>
      </c>
      <c r="L15" s="46">
        <f t="shared" si="1"/>
        <v>220.01616000000001</v>
      </c>
      <c r="M15" s="46">
        <f t="shared" si="2"/>
        <v>12916.8</v>
      </c>
      <c r="N15" s="24" t="s">
        <v>0</v>
      </c>
      <c r="O15" s="98"/>
      <c r="P15" s="98"/>
      <c r="Q15" s="98"/>
      <c r="R15" s="98"/>
      <c r="S15" s="99"/>
      <c r="T15" s="100"/>
      <c r="U15" s="101"/>
      <c r="V15" s="101"/>
      <c r="W15" s="101"/>
      <c r="X15" s="101"/>
      <c r="Y15" s="59">
        <v>3120</v>
      </c>
      <c r="Z15" s="60"/>
      <c r="AA15" s="102"/>
      <c r="AB15" s="102"/>
      <c r="AC15" s="34">
        <f t="shared" si="3"/>
        <v>0</v>
      </c>
      <c r="AD15" s="34">
        <f t="shared" si="4"/>
        <v>0</v>
      </c>
      <c r="AE15" s="34">
        <f t="shared" si="5"/>
        <v>0</v>
      </c>
    </row>
    <row r="16" spans="1:31" ht="27" customHeight="1" x14ac:dyDescent="0.4">
      <c r="A16" s="61">
        <v>11</v>
      </c>
      <c r="B16" s="62"/>
      <c r="C16" s="56" t="s">
        <v>27</v>
      </c>
      <c r="D16" s="56" t="s">
        <v>214</v>
      </c>
      <c r="E16" s="56" t="s">
        <v>33</v>
      </c>
      <c r="F16" s="56" t="s">
        <v>46</v>
      </c>
      <c r="G16" s="63">
        <v>3120</v>
      </c>
      <c r="H16" s="64"/>
      <c r="I16" s="52">
        <v>5</v>
      </c>
      <c r="J16" s="52">
        <v>46</v>
      </c>
      <c r="K16" s="57">
        <f t="shared" si="0"/>
        <v>717.6</v>
      </c>
      <c r="L16" s="46">
        <f t="shared" si="1"/>
        <v>366.6936</v>
      </c>
      <c r="M16" s="46">
        <f t="shared" si="2"/>
        <v>21528</v>
      </c>
      <c r="N16" s="24" t="s">
        <v>0</v>
      </c>
      <c r="O16" s="98"/>
      <c r="P16" s="98"/>
      <c r="Q16" s="98"/>
      <c r="R16" s="98"/>
      <c r="S16" s="99"/>
      <c r="T16" s="100"/>
      <c r="U16" s="101"/>
      <c r="V16" s="101"/>
      <c r="W16" s="101"/>
      <c r="X16" s="101"/>
      <c r="Y16" s="59">
        <v>3120</v>
      </c>
      <c r="Z16" s="60"/>
      <c r="AA16" s="102"/>
      <c r="AB16" s="102"/>
      <c r="AC16" s="34">
        <f t="shared" si="3"/>
        <v>0</v>
      </c>
      <c r="AD16" s="34">
        <f t="shared" si="4"/>
        <v>0</v>
      </c>
      <c r="AE16" s="34">
        <f t="shared" si="5"/>
        <v>0</v>
      </c>
    </row>
    <row r="17" spans="1:31" ht="27" customHeight="1" x14ac:dyDescent="0.4">
      <c r="A17" s="61">
        <v>12</v>
      </c>
      <c r="B17" s="62"/>
      <c r="C17" s="56" t="s">
        <v>27</v>
      </c>
      <c r="D17" s="56" t="s">
        <v>215</v>
      </c>
      <c r="E17" s="56" t="s">
        <v>35</v>
      </c>
      <c r="F17" s="56" t="s">
        <v>46</v>
      </c>
      <c r="G17" s="63">
        <v>3120</v>
      </c>
      <c r="H17" s="64"/>
      <c r="I17" s="52">
        <v>22</v>
      </c>
      <c r="J17" s="52">
        <v>46</v>
      </c>
      <c r="K17" s="57">
        <f t="shared" si="0"/>
        <v>3157.44</v>
      </c>
      <c r="L17" s="46">
        <f>K17*0.511</f>
        <v>1613.4518399999999</v>
      </c>
      <c r="M17" s="46">
        <f t="shared" si="2"/>
        <v>94723.199999999997</v>
      </c>
      <c r="N17" s="24" t="s">
        <v>0</v>
      </c>
      <c r="O17" s="98"/>
      <c r="P17" s="98"/>
      <c r="Q17" s="98"/>
      <c r="R17" s="98"/>
      <c r="S17" s="99"/>
      <c r="T17" s="100"/>
      <c r="U17" s="101"/>
      <c r="V17" s="101"/>
      <c r="W17" s="101"/>
      <c r="X17" s="101"/>
      <c r="Y17" s="59">
        <v>3120</v>
      </c>
      <c r="Z17" s="60"/>
      <c r="AA17" s="102"/>
      <c r="AB17" s="102"/>
      <c r="AC17" s="34">
        <f t="shared" si="3"/>
        <v>0</v>
      </c>
      <c r="AD17" s="34">
        <f>AC17*0.511</f>
        <v>0</v>
      </c>
      <c r="AE17" s="34">
        <f t="shared" si="5"/>
        <v>0</v>
      </c>
    </row>
    <row r="18" spans="1:31" ht="27" customHeight="1" x14ac:dyDescent="0.4">
      <c r="A18" s="61">
        <v>13</v>
      </c>
      <c r="B18" s="62"/>
      <c r="C18" s="56" t="s">
        <v>27</v>
      </c>
      <c r="D18" s="56" t="s">
        <v>216</v>
      </c>
      <c r="E18" s="56" t="s">
        <v>34</v>
      </c>
      <c r="F18" s="56" t="s">
        <v>46</v>
      </c>
      <c r="G18" s="63">
        <v>3120</v>
      </c>
      <c r="H18" s="64"/>
      <c r="I18" s="52">
        <v>1</v>
      </c>
      <c r="J18" s="52">
        <v>46</v>
      </c>
      <c r="K18" s="57">
        <f t="shared" si="0"/>
        <v>143.52000000000001</v>
      </c>
      <c r="L18" s="46">
        <f t="shared" ref="L18:L24" si="6">K18*0.511</f>
        <v>73.338720000000009</v>
      </c>
      <c r="M18" s="46">
        <f t="shared" si="2"/>
        <v>4305.6000000000004</v>
      </c>
      <c r="N18" s="24" t="s">
        <v>0</v>
      </c>
      <c r="O18" s="98"/>
      <c r="P18" s="98"/>
      <c r="Q18" s="98"/>
      <c r="R18" s="98"/>
      <c r="S18" s="99"/>
      <c r="T18" s="100"/>
      <c r="U18" s="101"/>
      <c r="V18" s="101"/>
      <c r="W18" s="101"/>
      <c r="X18" s="101"/>
      <c r="Y18" s="59">
        <v>3120</v>
      </c>
      <c r="Z18" s="60"/>
      <c r="AA18" s="102"/>
      <c r="AB18" s="102"/>
      <c r="AC18" s="34">
        <f t="shared" si="3"/>
        <v>0</v>
      </c>
      <c r="AD18" s="34">
        <f t="shared" ref="AD18:AD38" si="7">AC18*0.511</f>
        <v>0</v>
      </c>
      <c r="AE18" s="34">
        <f t="shared" si="5"/>
        <v>0</v>
      </c>
    </row>
    <row r="19" spans="1:31" ht="27" customHeight="1" x14ac:dyDescent="0.4">
      <c r="A19" s="61">
        <v>14</v>
      </c>
      <c r="B19" s="62"/>
      <c r="C19" s="56" t="s">
        <v>27</v>
      </c>
      <c r="D19" s="56" t="s">
        <v>217</v>
      </c>
      <c r="E19" s="56" t="s">
        <v>35</v>
      </c>
      <c r="F19" s="56" t="s">
        <v>46</v>
      </c>
      <c r="G19" s="63">
        <v>3120</v>
      </c>
      <c r="H19" s="64"/>
      <c r="I19" s="52">
        <v>4</v>
      </c>
      <c r="J19" s="52">
        <v>46</v>
      </c>
      <c r="K19" s="57">
        <f t="shared" si="0"/>
        <v>574.08000000000004</v>
      </c>
      <c r="L19" s="46">
        <f t="shared" si="6"/>
        <v>293.35488000000004</v>
      </c>
      <c r="M19" s="46">
        <f t="shared" si="2"/>
        <v>17222.400000000001</v>
      </c>
      <c r="N19" s="24" t="s">
        <v>0</v>
      </c>
      <c r="O19" s="98"/>
      <c r="P19" s="98"/>
      <c r="Q19" s="98"/>
      <c r="R19" s="98"/>
      <c r="S19" s="99"/>
      <c r="T19" s="100"/>
      <c r="U19" s="101"/>
      <c r="V19" s="101"/>
      <c r="W19" s="101"/>
      <c r="X19" s="101"/>
      <c r="Y19" s="59">
        <v>3120</v>
      </c>
      <c r="Z19" s="60"/>
      <c r="AA19" s="102"/>
      <c r="AB19" s="102"/>
      <c r="AC19" s="34">
        <f t="shared" si="3"/>
        <v>0</v>
      </c>
      <c r="AD19" s="34">
        <f t="shared" si="7"/>
        <v>0</v>
      </c>
      <c r="AE19" s="34">
        <f t="shared" si="5"/>
        <v>0</v>
      </c>
    </row>
    <row r="20" spans="1:31" ht="27" customHeight="1" x14ac:dyDescent="0.4">
      <c r="A20" s="61">
        <v>15</v>
      </c>
      <c r="B20" s="62"/>
      <c r="C20" s="56" t="s">
        <v>27</v>
      </c>
      <c r="D20" s="56" t="s">
        <v>218</v>
      </c>
      <c r="E20" s="56" t="s">
        <v>35</v>
      </c>
      <c r="F20" s="56" t="s">
        <v>46</v>
      </c>
      <c r="G20" s="63">
        <v>3120</v>
      </c>
      <c r="H20" s="64"/>
      <c r="I20" s="52">
        <v>6</v>
      </c>
      <c r="J20" s="52">
        <v>46</v>
      </c>
      <c r="K20" s="57">
        <f t="shared" si="0"/>
        <v>861.12</v>
      </c>
      <c r="L20" s="46">
        <f>K20*0.511</f>
        <v>440.03232000000003</v>
      </c>
      <c r="M20" s="46">
        <f t="shared" si="2"/>
        <v>25833.599999999999</v>
      </c>
      <c r="N20" s="24" t="s">
        <v>0</v>
      </c>
      <c r="O20" s="98"/>
      <c r="P20" s="98"/>
      <c r="Q20" s="98"/>
      <c r="R20" s="98"/>
      <c r="S20" s="99"/>
      <c r="T20" s="100"/>
      <c r="U20" s="101"/>
      <c r="V20" s="101"/>
      <c r="W20" s="101"/>
      <c r="X20" s="101"/>
      <c r="Y20" s="59">
        <v>3120</v>
      </c>
      <c r="Z20" s="60"/>
      <c r="AA20" s="102"/>
      <c r="AB20" s="102"/>
      <c r="AC20" s="34">
        <f t="shared" si="3"/>
        <v>0</v>
      </c>
      <c r="AD20" s="34">
        <f t="shared" si="7"/>
        <v>0</v>
      </c>
      <c r="AE20" s="34">
        <f t="shared" si="5"/>
        <v>0</v>
      </c>
    </row>
    <row r="21" spans="1:31" ht="27" customHeight="1" x14ac:dyDescent="0.4">
      <c r="A21" s="61">
        <v>16</v>
      </c>
      <c r="B21" s="62"/>
      <c r="C21" s="56" t="s">
        <v>27</v>
      </c>
      <c r="D21" s="56" t="s">
        <v>219</v>
      </c>
      <c r="E21" s="56" t="s">
        <v>35</v>
      </c>
      <c r="F21" s="56" t="s">
        <v>46</v>
      </c>
      <c r="G21" s="63">
        <v>3120</v>
      </c>
      <c r="H21" s="64"/>
      <c r="I21" s="52">
        <v>4</v>
      </c>
      <c r="J21" s="52">
        <v>46</v>
      </c>
      <c r="K21" s="57">
        <f t="shared" si="0"/>
        <v>574.08000000000004</v>
      </c>
      <c r="L21" s="46">
        <f t="shared" si="6"/>
        <v>293.35488000000004</v>
      </c>
      <c r="M21" s="46">
        <f t="shared" si="2"/>
        <v>17222.400000000001</v>
      </c>
      <c r="N21" s="24" t="s">
        <v>0</v>
      </c>
      <c r="O21" s="98"/>
      <c r="P21" s="98"/>
      <c r="Q21" s="98"/>
      <c r="R21" s="98"/>
      <c r="S21" s="99"/>
      <c r="T21" s="100"/>
      <c r="U21" s="101"/>
      <c r="V21" s="101"/>
      <c r="W21" s="101"/>
      <c r="X21" s="101"/>
      <c r="Y21" s="59">
        <v>3120</v>
      </c>
      <c r="Z21" s="60"/>
      <c r="AA21" s="102"/>
      <c r="AB21" s="102"/>
      <c r="AC21" s="34">
        <f t="shared" si="3"/>
        <v>0</v>
      </c>
      <c r="AD21" s="34">
        <f t="shared" si="7"/>
        <v>0</v>
      </c>
      <c r="AE21" s="34">
        <f t="shared" si="5"/>
        <v>0</v>
      </c>
    </row>
    <row r="22" spans="1:31" ht="27" customHeight="1" x14ac:dyDescent="0.4">
      <c r="A22" s="61">
        <v>17</v>
      </c>
      <c r="B22" s="62"/>
      <c r="C22" s="56" t="s">
        <v>27</v>
      </c>
      <c r="D22" s="56" t="s">
        <v>210</v>
      </c>
      <c r="E22" s="56" t="s">
        <v>36</v>
      </c>
      <c r="F22" s="56" t="s">
        <v>48</v>
      </c>
      <c r="G22" s="63">
        <v>3120</v>
      </c>
      <c r="H22" s="64"/>
      <c r="I22" s="52">
        <v>1</v>
      </c>
      <c r="J22" s="52">
        <v>54</v>
      </c>
      <c r="K22" s="57">
        <f t="shared" si="0"/>
        <v>168.48</v>
      </c>
      <c r="L22" s="46">
        <f t="shared" si="6"/>
        <v>86.093279999999993</v>
      </c>
      <c r="M22" s="46">
        <f t="shared" si="2"/>
        <v>5054.3999999999996</v>
      </c>
      <c r="N22" s="24" t="s">
        <v>0</v>
      </c>
      <c r="O22" s="98"/>
      <c r="P22" s="98"/>
      <c r="Q22" s="98"/>
      <c r="R22" s="98"/>
      <c r="S22" s="99"/>
      <c r="T22" s="100"/>
      <c r="U22" s="101"/>
      <c r="V22" s="101"/>
      <c r="W22" s="101"/>
      <c r="X22" s="101"/>
      <c r="Y22" s="59">
        <v>3120</v>
      </c>
      <c r="Z22" s="60"/>
      <c r="AA22" s="102"/>
      <c r="AB22" s="102"/>
      <c r="AC22" s="34">
        <f t="shared" si="3"/>
        <v>0</v>
      </c>
      <c r="AD22" s="34">
        <f t="shared" si="7"/>
        <v>0</v>
      </c>
      <c r="AE22" s="34">
        <f t="shared" si="5"/>
        <v>0</v>
      </c>
    </row>
    <row r="23" spans="1:31" ht="27" customHeight="1" x14ac:dyDescent="0.4">
      <c r="A23" s="61">
        <v>18</v>
      </c>
      <c r="B23" s="62"/>
      <c r="C23" s="56" t="s">
        <v>27</v>
      </c>
      <c r="D23" s="56" t="s">
        <v>220</v>
      </c>
      <c r="E23" s="56" t="s">
        <v>34</v>
      </c>
      <c r="F23" s="56" t="s">
        <v>2</v>
      </c>
      <c r="G23" s="63">
        <v>3120</v>
      </c>
      <c r="H23" s="64"/>
      <c r="I23" s="52">
        <v>2</v>
      </c>
      <c r="J23" s="52">
        <v>22</v>
      </c>
      <c r="K23" s="57">
        <f t="shared" si="0"/>
        <v>137.28</v>
      </c>
      <c r="L23" s="46">
        <f t="shared" si="6"/>
        <v>70.150080000000003</v>
      </c>
      <c r="M23" s="46">
        <f t="shared" si="2"/>
        <v>4118.3999999999996</v>
      </c>
      <c r="N23" s="24" t="s">
        <v>0</v>
      </c>
      <c r="O23" s="98"/>
      <c r="P23" s="98"/>
      <c r="Q23" s="98"/>
      <c r="R23" s="98"/>
      <c r="S23" s="99"/>
      <c r="T23" s="100"/>
      <c r="U23" s="101"/>
      <c r="V23" s="101"/>
      <c r="W23" s="101"/>
      <c r="X23" s="101"/>
      <c r="Y23" s="59">
        <v>3120</v>
      </c>
      <c r="Z23" s="60"/>
      <c r="AA23" s="102"/>
      <c r="AB23" s="102"/>
      <c r="AC23" s="34">
        <f t="shared" si="3"/>
        <v>0</v>
      </c>
      <c r="AD23" s="34">
        <f t="shared" si="7"/>
        <v>0</v>
      </c>
      <c r="AE23" s="34">
        <f t="shared" si="5"/>
        <v>0</v>
      </c>
    </row>
    <row r="24" spans="1:31" ht="27" customHeight="1" x14ac:dyDescent="0.4">
      <c r="A24" s="61">
        <v>19</v>
      </c>
      <c r="B24" s="62"/>
      <c r="C24" s="56" t="s">
        <v>27</v>
      </c>
      <c r="D24" s="56" t="s">
        <v>216</v>
      </c>
      <c r="E24" s="56" t="s">
        <v>34</v>
      </c>
      <c r="F24" s="56" t="s">
        <v>2</v>
      </c>
      <c r="G24" s="63">
        <v>3120</v>
      </c>
      <c r="H24" s="64"/>
      <c r="I24" s="52">
        <v>2</v>
      </c>
      <c r="J24" s="52">
        <v>22</v>
      </c>
      <c r="K24" s="57">
        <f t="shared" si="0"/>
        <v>137.28</v>
      </c>
      <c r="L24" s="46">
        <f t="shared" si="6"/>
        <v>70.150080000000003</v>
      </c>
      <c r="M24" s="46">
        <f t="shared" si="2"/>
        <v>4118.3999999999996</v>
      </c>
      <c r="N24" s="24" t="s">
        <v>0</v>
      </c>
      <c r="O24" s="98"/>
      <c r="P24" s="98"/>
      <c r="Q24" s="98"/>
      <c r="R24" s="98"/>
      <c r="S24" s="99"/>
      <c r="T24" s="100"/>
      <c r="U24" s="101"/>
      <c r="V24" s="101"/>
      <c r="W24" s="101"/>
      <c r="X24" s="101"/>
      <c r="Y24" s="59">
        <v>3120</v>
      </c>
      <c r="Z24" s="60"/>
      <c r="AA24" s="102"/>
      <c r="AB24" s="102"/>
      <c r="AC24" s="34">
        <f t="shared" si="3"/>
        <v>0</v>
      </c>
      <c r="AD24" s="34">
        <f t="shared" si="7"/>
        <v>0</v>
      </c>
      <c r="AE24" s="34">
        <f t="shared" si="5"/>
        <v>0</v>
      </c>
    </row>
    <row r="25" spans="1:31" ht="27" customHeight="1" x14ac:dyDescent="0.4">
      <c r="A25" s="61">
        <v>20</v>
      </c>
      <c r="B25" s="62"/>
      <c r="C25" s="56" t="s">
        <v>27</v>
      </c>
      <c r="D25" s="56" t="s">
        <v>221</v>
      </c>
      <c r="E25" s="56" t="s">
        <v>35</v>
      </c>
      <c r="F25" s="56" t="s">
        <v>46</v>
      </c>
      <c r="G25" s="63">
        <v>3120</v>
      </c>
      <c r="H25" s="64"/>
      <c r="I25" s="52">
        <v>4</v>
      </c>
      <c r="J25" s="52">
        <v>46</v>
      </c>
      <c r="K25" s="57">
        <f>G25*I25*J25/1000</f>
        <v>574.08000000000004</v>
      </c>
      <c r="L25" s="50">
        <f>K25*0.511</f>
        <v>293.35488000000004</v>
      </c>
      <c r="M25" s="50">
        <f>K25*30</f>
        <v>17222.400000000001</v>
      </c>
      <c r="N25" s="24" t="s">
        <v>0</v>
      </c>
      <c r="O25" s="98"/>
      <c r="P25" s="98"/>
      <c r="Q25" s="98"/>
      <c r="R25" s="98"/>
      <c r="S25" s="99"/>
      <c r="T25" s="100"/>
      <c r="U25" s="101"/>
      <c r="V25" s="101"/>
      <c r="W25" s="101"/>
      <c r="X25" s="101"/>
      <c r="Y25" s="59">
        <v>3120</v>
      </c>
      <c r="Z25" s="60"/>
      <c r="AA25" s="102"/>
      <c r="AB25" s="102"/>
      <c r="AC25" s="51">
        <f>Y25*AA25*AB25/1000</f>
        <v>0</v>
      </c>
      <c r="AD25" s="51">
        <f t="shared" si="7"/>
        <v>0</v>
      </c>
      <c r="AE25" s="51">
        <f>AC25*30</f>
        <v>0</v>
      </c>
    </row>
    <row r="26" spans="1:31" ht="27" customHeight="1" x14ac:dyDescent="0.4">
      <c r="A26" s="61">
        <v>21</v>
      </c>
      <c r="B26" s="62"/>
      <c r="C26" s="56" t="s">
        <v>27</v>
      </c>
      <c r="D26" s="56" t="s">
        <v>222</v>
      </c>
      <c r="E26" s="56" t="s">
        <v>35</v>
      </c>
      <c r="F26" s="56" t="s">
        <v>46</v>
      </c>
      <c r="G26" s="63">
        <v>3120</v>
      </c>
      <c r="H26" s="64"/>
      <c r="I26" s="52">
        <v>4</v>
      </c>
      <c r="J26" s="52">
        <v>46</v>
      </c>
      <c r="K26" s="57">
        <f t="shared" ref="K26:K41" si="8">G26*I26*J26/1000</f>
        <v>574.08000000000004</v>
      </c>
      <c r="L26" s="50">
        <f t="shared" ref="L26:L38" si="9">K26*0.511</f>
        <v>293.35488000000004</v>
      </c>
      <c r="M26" s="50">
        <f t="shared" ref="M26:M41" si="10">K26*30</f>
        <v>17222.400000000001</v>
      </c>
      <c r="N26" s="24" t="s">
        <v>0</v>
      </c>
      <c r="O26" s="98"/>
      <c r="P26" s="98"/>
      <c r="Q26" s="98"/>
      <c r="R26" s="98"/>
      <c r="S26" s="99"/>
      <c r="T26" s="100"/>
      <c r="U26" s="101"/>
      <c r="V26" s="101"/>
      <c r="W26" s="101"/>
      <c r="X26" s="101"/>
      <c r="Y26" s="59">
        <v>3120</v>
      </c>
      <c r="Z26" s="60"/>
      <c r="AA26" s="102"/>
      <c r="AB26" s="102"/>
      <c r="AC26" s="51">
        <f t="shared" ref="AC26:AC41" si="11">Y26*AA26*AB26/1000</f>
        <v>0</v>
      </c>
      <c r="AD26" s="51">
        <f t="shared" si="7"/>
        <v>0</v>
      </c>
      <c r="AE26" s="51">
        <f t="shared" ref="AE26:AE41" si="12">AC26*30</f>
        <v>0</v>
      </c>
    </row>
    <row r="27" spans="1:31" ht="27" customHeight="1" x14ac:dyDescent="0.4">
      <c r="A27" s="61">
        <v>22</v>
      </c>
      <c r="B27" s="62"/>
      <c r="C27" s="56" t="s">
        <v>27</v>
      </c>
      <c r="D27" s="56" t="s">
        <v>223</v>
      </c>
      <c r="E27" s="56" t="s">
        <v>35</v>
      </c>
      <c r="F27" s="56" t="s">
        <v>46</v>
      </c>
      <c r="G27" s="63">
        <v>3120</v>
      </c>
      <c r="H27" s="64"/>
      <c r="I27" s="52">
        <v>4</v>
      </c>
      <c r="J27" s="52">
        <v>46</v>
      </c>
      <c r="K27" s="57">
        <f t="shared" si="8"/>
        <v>574.08000000000004</v>
      </c>
      <c r="L27" s="50">
        <f t="shared" si="9"/>
        <v>293.35488000000004</v>
      </c>
      <c r="M27" s="50">
        <f t="shared" si="10"/>
        <v>17222.400000000001</v>
      </c>
      <c r="N27" s="24" t="s">
        <v>0</v>
      </c>
      <c r="O27" s="98"/>
      <c r="P27" s="98"/>
      <c r="Q27" s="98"/>
      <c r="R27" s="98"/>
      <c r="S27" s="99"/>
      <c r="T27" s="100"/>
      <c r="U27" s="101"/>
      <c r="V27" s="101"/>
      <c r="W27" s="101"/>
      <c r="X27" s="101"/>
      <c r="Y27" s="59">
        <v>3120</v>
      </c>
      <c r="Z27" s="60"/>
      <c r="AA27" s="102"/>
      <c r="AB27" s="102"/>
      <c r="AC27" s="51">
        <f t="shared" si="11"/>
        <v>0</v>
      </c>
      <c r="AD27" s="51">
        <f t="shared" si="7"/>
        <v>0</v>
      </c>
      <c r="AE27" s="51">
        <f t="shared" si="12"/>
        <v>0</v>
      </c>
    </row>
    <row r="28" spans="1:31" ht="27" customHeight="1" x14ac:dyDescent="0.4">
      <c r="A28" s="61">
        <v>23</v>
      </c>
      <c r="B28" s="62"/>
      <c r="C28" s="56" t="s">
        <v>27</v>
      </c>
      <c r="D28" s="56" t="s">
        <v>224</v>
      </c>
      <c r="E28" s="56" t="s">
        <v>34</v>
      </c>
      <c r="F28" s="56" t="s">
        <v>46</v>
      </c>
      <c r="G28" s="63">
        <v>3120</v>
      </c>
      <c r="H28" s="64"/>
      <c r="I28" s="52">
        <v>10</v>
      </c>
      <c r="J28" s="52">
        <v>46</v>
      </c>
      <c r="K28" s="57">
        <f t="shared" si="8"/>
        <v>1435.2</v>
      </c>
      <c r="L28" s="50">
        <f t="shared" si="9"/>
        <v>733.38720000000001</v>
      </c>
      <c r="M28" s="50">
        <f t="shared" si="10"/>
        <v>43056</v>
      </c>
      <c r="N28" s="24" t="s">
        <v>0</v>
      </c>
      <c r="O28" s="98"/>
      <c r="P28" s="98"/>
      <c r="Q28" s="98"/>
      <c r="R28" s="98"/>
      <c r="S28" s="99"/>
      <c r="T28" s="100"/>
      <c r="U28" s="101"/>
      <c r="V28" s="101"/>
      <c r="W28" s="101"/>
      <c r="X28" s="101"/>
      <c r="Y28" s="59">
        <v>3120</v>
      </c>
      <c r="Z28" s="60"/>
      <c r="AA28" s="102"/>
      <c r="AB28" s="102"/>
      <c r="AC28" s="51">
        <f t="shared" si="11"/>
        <v>0</v>
      </c>
      <c r="AD28" s="51">
        <f t="shared" si="7"/>
        <v>0</v>
      </c>
      <c r="AE28" s="51">
        <f t="shared" si="12"/>
        <v>0</v>
      </c>
    </row>
    <row r="29" spans="1:31" ht="27" customHeight="1" x14ac:dyDescent="0.4">
      <c r="A29" s="61">
        <v>24</v>
      </c>
      <c r="B29" s="62"/>
      <c r="C29" s="56" t="s">
        <v>27</v>
      </c>
      <c r="D29" s="56" t="s">
        <v>224</v>
      </c>
      <c r="E29" s="56" t="s">
        <v>34</v>
      </c>
      <c r="F29" s="56" t="s">
        <v>49</v>
      </c>
      <c r="G29" s="63">
        <v>3120</v>
      </c>
      <c r="H29" s="64"/>
      <c r="I29" s="52">
        <v>20</v>
      </c>
      <c r="J29" s="52">
        <v>112</v>
      </c>
      <c r="K29" s="57">
        <f t="shared" si="8"/>
        <v>6988.8</v>
      </c>
      <c r="L29" s="50">
        <f t="shared" si="9"/>
        <v>3571.2768000000001</v>
      </c>
      <c r="M29" s="50">
        <f t="shared" si="10"/>
        <v>209664</v>
      </c>
      <c r="N29" s="24" t="s">
        <v>0</v>
      </c>
      <c r="O29" s="98"/>
      <c r="P29" s="98"/>
      <c r="Q29" s="98"/>
      <c r="R29" s="98"/>
      <c r="S29" s="99"/>
      <c r="T29" s="100"/>
      <c r="U29" s="101"/>
      <c r="V29" s="101"/>
      <c r="W29" s="101"/>
      <c r="X29" s="101"/>
      <c r="Y29" s="59">
        <v>3120</v>
      </c>
      <c r="Z29" s="60"/>
      <c r="AA29" s="102"/>
      <c r="AB29" s="102"/>
      <c r="AC29" s="51">
        <f t="shared" si="11"/>
        <v>0</v>
      </c>
      <c r="AD29" s="51">
        <f t="shared" si="7"/>
        <v>0</v>
      </c>
      <c r="AE29" s="51">
        <f t="shared" si="12"/>
        <v>0</v>
      </c>
    </row>
    <row r="30" spans="1:31" ht="27" customHeight="1" x14ac:dyDescent="0.4">
      <c r="A30" s="61">
        <v>25</v>
      </c>
      <c r="B30" s="62"/>
      <c r="C30" s="56" t="s">
        <v>27</v>
      </c>
      <c r="D30" s="56" t="s">
        <v>207</v>
      </c>
      <c r="E30" s="56" t="s">
        <v>42</v>
      </c>
      <c r="F30" s="56" t="s">
        <v>2</v>
      </c>
      <c r="G30" s="63">
        <v>3120</v>
      </c>
      <c r="H30" s="64"/>
      <c r="I30" s="52">
        <v>1</v>
      </c>
      <c r="J30" s="52">
        <v>22</v>
      </c>
      <c r="K30" s="57">
        <f t="shared" si="8"/>
        <v>68.64</v>
      </c>
      <c r="L30" s="50">
        <f t="shared" si="9"/>
        <v>35.075040000000001</v>
      </c>
      <c r="M30" s="50">
        <f t="shared" si="10"/>
        <v>2059.1999999999998</v>
      </c>
      <c r="N30" s="24" t="s">
        <v>0</v>
      </c>
      <c r="O30" s="98"/>
      <c r="P30" s="98"/>
      <c r="Q30" s="98"/>
      <c r="R30" s="98"/>
      <c r="S30" s="99"/>
      <c r="T30" s="100"/>
      <c r="U30" s="101"/>
      <c r="V30" s="101"/>
      <c r="W30" s="101"/>
      <c r="X30" s="101"/>
      <c r="Y30" s="59">
        <v>3120</v>
      </c>
      <c r="Z30" s="60"/>
      <c r="AA30" s="102"/>
      <c r="AB30" s="102"/>
      <c r="AC30" s="51">
        <f t="shared" si="11"/>
        <v>0</v>
      </c>
      <c r="AD30" s="51">
        <f t="shared" si="7"/>
        <v>0</v>
      </c>
      <c r="AE30" s="51">
        <f t="shared" si="12"/>
        <v>0</v>
      </c>
    </row>
    <row r="31" spans="1:31" ht="27" customHeight="1" x14ac:dyDescent="0.4">
      <c r="A31" s="61">
        <v>26</v>
      </c>
      <c r="B31" s="62"/>
      <c r="C31" s="56" t="s">
        <v>27</v>
      </c>
      <c r="D31" s="56" t="s">
        <v>225</v>
      </c>
      <c r="E31" s="56" t="s">
        <v>41</v>
      </c>
      <c r="F31" s="56" t="s">
        <v>50</v>
      </c>
      <c r="G31" s="63">
        <v>3120</v>
      </c>
      <c r="H31" s="64"/>
      <c r="I31" s="52">
        <v>1</v>
      </c>
      <c r="J31" s="52">
        <v>28</v>
      </c>
      <c r="K31" s="57">
        <f t="shared" si="8"/>
        <v>87.36</v>
      </c>
      <c r="L31" s="50">
        <f t="shared" si="9"/>
        <v>44.64096</v>
      </c>
      <c r="M31" s="50">
        <f t="shared" si="10"/>
        <v>2620.8000000000002</v>
      </c>
      <c r="N31" s="24" t="s">
        <v>0</v>
      </c>
      <c r="O31" s="98"/>
      <c r="P31" s="98"/>
      <c r="Q31" s="98"/>
      <c r="R31" s="98"/>
      <c r="S31" s="99"/>
      <c r="T31" s="100"/>
      <c r="U31" s="101"/>
      <c r="V31" s="101"/>
      <c r="W31" s="101"/>
      <c r="X31" s="101"/>
      <c r="Y31" s="59">
        <v>3120</v>
      </c>
      <c r="Z31" s="60"/>
      <c r="AA31" s="102"/>
      <c r="AB31" s="102"/>
      <c r="AC31" s="51">
        <f t="shared" si="11"/>
        <v>0</v>
      </c>
      <c r="AD31" s="51">
        <f t="shared" si="7"/>
        <v>0</v>
      </c>
      <c r="AE31" s="51">
        <f t="shared" si="12"/>
        <v>0</v>
      </c>
    </row>
    <row r="32" spans="1:31" ht="27" customHeight="1" x14ac:dyDescent="0.4">
      <c r="A32" s="61">
        <v>27</v>
      </c>
      <c r="B32" s="62"/>
      <c r="C32" s="56" t="s">
        <v>27</v>
      </c>
      <c r="D32" s="56" t="s">
        <v>226</v>
      </c>
      <c r="E32" s="56" t="s">
        <v>39</v>
      </c>
      <c r="F32" s="56" t="s">
        <v>46</v>
      </c>
      <c r="G32" s="63">
        <v>3120</v>
      </c>
      <c r="H32" s="64"/>
      <c r="I32" s="52">
        <v>12</v>
      </c>
      <c r="J32" s="52">
        <v>46</v>
      </c>
      <c r="K32" s="57">
        <f t="shared" si="8"/>
        <v>1722.24</v>
      </c>
      <c r="L32" s="50">
        <f t="shared" si="9"/>
        <v>880.06464000000005</v>
      </c>
      <c r="M32" s="50">
        <f t="shared" si="10"/>
        <v>51667.199999999997</v>
      </c>
      <c r="N32" s="24" t="s">
        <v>0</v>
      </c>
      <c r="O32" s="98"/>
      <c r="P32" s="98"/>
      <c r="Q32" s="98"/>
      <c r="R32" s="98"/>
      <c r="S32" s="99"/>
      <c r="T32" s="100"/>
      <c r="U32" s="101"/>
      <c r="V32" s="101"/>
      <c r="W32" s="101"/>
      <c r="X32" s="101"/>
      <c r="Y32" s="59">
        <v>3120</v>
      </c>
      <c r="Z32" s="60"/>
      <c r="AA32" s="102"/>
      <c r="AB32" s="102"/>
      <c r="AC32" s="51">
        <f t="shared" si="11"/>
        <v>0</v>
      </c>
      <c r="AD32" s="51">
        <f t="shared" si="7"/>
        <v>0</v>
      </c>
      <c r="AE32" s="51">
        <f t="shared" si="12"/>
        <v>0</v>
      </c>
    </row>
    <row r="33" spans="1:31" ht="27" customHeight="1" x14ac:dyDescent="0.4">
      <c r="A33" s="61">
        <v>28</v>
      </c>
      <c r="B33" s="62"/>
      <c r="C33" s="56" t="s">
        <v>28</v>
      </c>
      <c r="D33" s="56" t="s">
        <v>227</v>
      </c>
      <c r="E33" s="56" t="s">
        <v>37</v>
      </c>
      <c r="F33" s="56" t="s">
        <v>46</v>
      </c>
      <c r="G33" s="63">
        <v>3120</v>
      </c>
      <c r="H33" s="64"/>
      <c r="I33" s="52">
        <v>6</v>
      </c>
      <c r="J33" s="52">
        <v>46</v>
      </c>
      <c r="K33" s="57">
        <f t="shared" si="8"/>
        <v>861.12</v>
      </c>
      <c r="L33" s="50">
        <f t="shared" si="9"/>
        <v>440.03232000000003</v>
      </c>
      <c r="M33" s="50">
        <f t="shared" si="10"/>
        <v>25833.599999999999</v>
      </c>
      <c r="N33" s="24" t="s">
        <v>0</v>
      </c>
      <c r="O33" s="98"/>
      <c r="P33" s="98"/>
      <c r="Q33" s="98"/>
      <c r="R33" s="98"/>
      <c r="S33" s="99"/>
      <c r="T33" s="100"/>
      <c r="U33" s="101"/>
      <c r="V33" s="101"/>
      <c r="W33" s="101"/>
      <c r="X33" s="101"/>
      <c r="Y33" s="59">
        <v>3120</v>
      </c>
      <c r="Z33" s="60"/>
      <c r="AA33" s="102"/>
      <c r="AB33" s="102"/>
      <c r="AC33" s="51">
        <f t="shared" si="11"/>
        <v>0</v>
      </c>
      <c r="AD33" s="51">
        <f t="shared" si="7"/>
        <v>0</v>
      </c>
      <c r="AE33" s="51">
        <f t="shared" si="12"/>
        <v>0</v>
      </c>
    </row>
    <row r="34" spans="1:31" ht="27" customHeight="1" x14ac:dyDescent="0.4">
      <c r="A34" s="61">
        <v>29</v>
      </c>
      <c r="B34" s="62"/>
      <c r="C34" s="56" t="s">
        <v>28</v>
      </c>
      <c r="D34" s="56" t="s">
        <v>227</v>
      </c>
      <c r="E34" s="56" t="s">
        <v>35</v>
      </c>
      <c r="F34" s="56" t="s">
        <v>46</v>
      </c>
      <c r="G34" s="63">
        <v>3120</v>
      </c>
      <c r="H34" s="64"/>
      <c r="I34" s="52">
        <v>16</v>
      </c>
      <c r="J34" s="52">
        <v>46</v>
      </c>
      <c r="K34" s="57">
        <f t="shared" si="8"/>
        <v>2296.3200000000002</v>
      </c>
      <c r="L34" s="50">
        <f t="shared" si="9"/>
        <v>1173.4195200000001</v>
      </c>
      <c r="M34" s="50">
        <f t="shared" si="10"/>
        <v>68889.600000000006</v>
      </c>
      <c r="N34" s="24" t="s">
        <v>0</v>
      </c>
      <c r="O34" s="98"/>
      <c r="P34" s="98"/>
      <c r="Q34" s="98"/>
      <c r="R34" s="98"/>
      <c r="S34" s="99"/>
      <c r="T34" s="100"/>
      <c r="U34" s="101"/>
      <c r="V34" s="101"/>
      <c r="W34" s="101"/>
      <c r="X34" s="101"/>
      <c r="Y34" s="59">
        <v>3120</v>
      </c>
      <c r="Z34" s="60"/>
      <c r="AA34" s="102"/>
      <c r="AB34" s="102"/>
      <c r="AC34" s="51">
        <f t="shared" si="11"/>
        <v>0</v>
      </c>
      <c r="AD34" s="51">
        <f t="shared" si="7"/>
        <v>0</v>
      </c>
      <c r="AE34" s="51">
        <f t="shared" si="12"/>
        <v>0</v>
      </c>
    </row>
    <row r="35" spans="1:31" ht="27" customHeight="1" x14ac:dyDescent="0.4">
      <c r="A35" s="61">
        <v>30</v>
      </c>
      <c r="B35" s="62"/>
      <c r="C35" s="56" t="s">
        <v>28</v>
      </c>
      <c r="D35" s="56" t="s">
        <v>227</v>
      </c>
      <c r="E35" s="56" t="s">
        <v>34</v>
      </c>
      <c r="F35" s="56" t="s">
        <v>46</v>
      </c>
      <c r="G35" s="63">
        <v>3120</v>
      </c>
      <c r="H35" s="64"/>
      <c r="I35" s="52">
        <v>1</v>
      </c>
      <c r="J35" s="52">
        <v>46</v>
      </c>
      <c r="K35" s="57">
        <f t="shared" si="8"/>
        <v>143.52000000000001</v>
      </c>
      <c r="L35" s="50">
        <f t="shared" si="9"/>
        <v>73.338720000000009</v>
      </c>
      <c r="M35" s="50">
        <f t="shared" si="10"/>
        <v>4305.6000000000004</v>
      </c>
      <c r="N35" s="24" t="s">
        <v>0</v>
      </c>
      <c r="O35" s="98"/>
      <c r="P35" s="98"/>
      <c r="Q35" s="98"/>
      <c r="R35" s="98"/>
      <c r="S35" s="99"/>
      <c r="T35" s="100"/>
      <c r="U35" s="101"/>
      <c r="V35" s="101"/>
      <c r="W35" s="101"/>
      <c r="X35" s="101"/>
      <c r="Y35" s="59">
        <v>3120</v>
      </c>
      <c r="Z35" s="60"/>
      <c r="AA35" s="102"/>
      <c r="AB35" s="102"/>
      <c r="AC35" s="51">
        <f t="shared" si="11"/>
        <v>0</v>
      </c>
      <c r="AD35" s="51">
        <f t="shared" si="7"/>
        <v>0</v>
      </c>
      <c r="AE35" s="51">
        <f t="shared" si="12"/>
        <v>0</v>
      </c>
    </row>
    <row r="36" spans="1:31" ht="27" customHeight="1" x14ac:dyDescent="0.4">
      <c r="A36" s="61">
        <v>31</v>
      </c>
      <c r="B36" s="62"/>
      <c r="C36" s="56" t="s">
        <v>28</v>
      </c>
      <c r="D36" s="56" t="s">
        <v>220</v>
      </c>
      <c r="E36" s="56" t="s">
        <v>37</v>
      </c>
      <c r="F36" s="56" t="s">
        <v>46</v>
      </c>
      <c r="G36" s="63">
        <v>3120</v>
      </c>
      <c r="H36" s="64"/>
      <c r="I36" s="52">
        <v>2</v>
      </c>
      <c r="J36" s="52">
        <v>46</v>
      </c>
      <c r="K36" s="57">
        <f t="shared" si="8"/>
        <v>287.04000000000002</v>
      </c>
      <c r="L36" s="50">
        <f t="shared" si="9"/>
        <v>146.67744000000002</v>
      </c>
      <c r="M36" s="50">
        <f t="shared" si="10"/>
        <v>8611.2000000000007</v>
      </c>
      <c r="N36" s="24" t="s">
        <v>0</v>
      </c>
      <c r="O36" s="98"/>
      <c r="P36" s="98"/>
      <c r="Q36" s="98"/>
      <c r="R36" s="98"/>
      <c r="S36" s="99"/>
      <c r="T36" s="100"/>
      <c r="U36" s="101"/>
      <c r="V36" s="101"/>
      <c r="W36" s="101"/>
      <c r="X36" s="101"/>
      <c r="Y36" s="59">
        <v>3120</v>
      </c>
      <c r="Z36" s="60"/>
      <c r="AA36" s="102"/>
      <c r="AB36" s="102"/>
      <c r="AC36" s="51">
        <f t="shared" si="11"/>
        <v>0</v>
      </c>
      <c r="AD36" s="51">
        <f t="shared" si="7"/>
        <v>0</v>
      </c>
      <c r="AE36" s="51">
        <f t="shared" si="12"/>
        <v>0</v>
      </c>
    </row>
    <row r="37" spans="1:31" ht="27" customHeight="1" x14ac:dyDescent="0.4">
      <c r="A37" s="61">
        <v>32</v>
      </c>
      <c r="B37" s="62"/>
      <c r="C37" s="56" t="s">
        <v>28</v>
      </c>
      <c r="D37" s="56" t="s">
        <v>228</v>
      </c>
      <c r="E37" s="56" t="s">
        <v>34</v>
      </c>
      <c r="F37" s="56" t="s">
        <v>2</v>
      </c>
      <c r="G37" s="63">
        <v>3120</v>
      </c>
      <c r="H37" s="64"/>
      <c r="I37" s="52">
        <v>2</v>
      </c>
      <c r="J37" s="52">
        <v>22</v>
      </c>
      <c r="K37" s="57">
        <f t="shared" si="8"/>
        <v>137.28</v>
      </c>
      <c r="L37" s="50">
        <f t="shared" si="9"/>
        <v>70.150080000000003</v>
      </c>
      <c r="M37" s="50">
        <f t="shared" si="10"/>
        <v>4118.3999999999996</v>
      </c>
      <c r="N37" s="24" t="s">
        <v>0</v>
      </c>
      <c r="O37" s="98"/>
      <c r="P37" s="98"/>
      <c r="Q37" s="98"/>
      <c r="R37" s="98"/>
      <c r="S37" s="99"/>
      <c r="T37" s="100"/>
      <c r="U37" s="101"/>
      <c r="V37" s="101"/>
      <c r="W37" s="101"/>
      <c r="X37" s="101"/>
      <c r="Y37" s="59">
        <v>3120</v>
      </c>
      <c r="Z37" s="60"/>
      <c r="AA37" s="102"/>
      <c r="AB37" s="102"/>
      <c r="AC37" s="51">
        <f t="shared" si="11"/>
        <v>0</v>
      </c>
      <c r="AD37" s="51">
        <f t="shared" si="7"/>
        <v>0</v>
      </c>
      <c r="AE37" s="51">
        <f t="shared" si="12"/>
        <v>0</v>
      </c>
    </row>
    <row r="38" spans="1:31" ht="27" customHeight="1" x14ac:dyDescent="0.4">
      <c r="A38" s="61">
        <v>33</v>
      </c>
      <c r="B38" s="62"/>
      <c r="C38" s="56" t="s">
        <v>28</v>
      </c>
      <c r="D38" s="56" t="s">
        <v>201</v>
      </c>
      <c r="E38" s="56" t="s">
        <v>44</v>
      </c>
      <c r="F38" s="56" t="s">
        <v>52</v>
      </c>
      <c r="G38" s="63">
        <v>3120</v>
      </c>
      <c r="H38" s="64"/>
      <c r="I38" s="52">
        <v>4</v>
      </c>
      <c r="J38" s="52">
        <v>23</v>
      </c>
      <c r="K38" s="57">
        <f t="shared" si="8"/>
        <v>287.04000000000002</v>
      </c>
      <c r="L38" s="50">
        <f t="shared" si="9"/>
        <v>146.67744000000002</v>
      </c>
      <c r="M38" s="50">
        <f t="shared" si="10"/>
        <v>8611.2000000000007</v>
      </c>
      <c r="N38" s="24" t="s">
        <v>0</v>
      </c>
      <c r="O38" s="98"/>
      <c r="P38" s="98"/>
      <c r="Q38" s="98"/>
      <c r="R38" s="98"/>
      <c r="S38" s="99"/>
      <c r="T38" s="100"/>
      <c r="U38" s="101"/>
      <c r="V38" s="101"/>
      <c r="W38" s="101"/>
      <c r="X38" s="101"/>
      <c r="Y38" s="59">
        <v>3120</v>
      </c>
      <c r="Z38" s="60"/>
      <c r="AA38" s="102"/>
      <c r="AB38" s="102"/>
      <c r="AC38" s="51">
        <f t="shared" si="11"/>
        <v>0</v>
      </c>
      <c r="AD38" s="51">
        <f t="shared" si="7"/>
        <v>0</v>
      </c>
      <c r="AE38" s="51">
        <f t="shared" si="12"/>
        <v>0</v>
      </c>
    </row>
    <row r="39" spans="1:31" ht="27" customHeight="1" x14ac:dyDescent="0.4">
      <c r="A39" s="61">
        <v>34</v>
      </c>
      <c r="B39" s="62"/>
      <c r="C39" s="56" t="s">
        <v>28</v>
      </c>
      <c r="D39" s="56" t="s">
        <v>229</v>
      </c>
      <c r="E39" s="56" t="s">
        <v>35</v>
      </c>
      <c r="F39" s="56" t="s">
        <v>46</v>
      </c>
      <c r="G39" s="63">
        <v>3120</v>
      </c>
      <c r="H39" s="64"/>
      <c r="I39" s="52">
        <v>12</v>
      </c>
      <c r="J39" s="52">
        <v>46</v>
      </c>
      <c r="K39" s="57">
        <f t="shared" si="8"/>
        <v>1722.24</v>
      </c>
      <c r="L39" s="50">
        <f t="shared" ref="L39:L40" si="13">K39*0.511</f>
        <v>880.06464000000005</v>
      </c>
      <c r="M39" s="50">
        <f t="shared" si="10"/>
        <v>51667.199999999997</v>
      </c>
      <c r="N39" s="24" t="s">
        <v>0</v>
      </c>
      <c r="O39" s="98"/>
      <c r="P39" s="98"/>
      <c r="Q39" s="98"/>
      <c r="R39" s="98"/>
      <c r="S39" s="99"/>
      <c r="T39" s="100"/>
      <c r="U39" s="101"/>
      <c r="V39" s="101"/>
      <c r="W39" s="101"/>
      <c r="X39" s="101"/>
      <c r="Y39" s="59">
        <v>3120</v>
      </c>
      <c r="Z39" s="60"/>
      <c r="AA39" s="102"/>
      <c r="AB39" s="102"/>
      <c r="AC39" s="51">
        <f t="shared" si="11"/>
        <v>0</v>
      </c>
      <c r="AD39" s="51">
        <f t="shared" ref="AD39:AD54" si="14">AC39*0.511</f>
        <v>0</v>
      </c>
      <c r="AE39" s="51">
        <f t="shared" si="12"/>
        <v>0</v>
      </c>
    </row>
    <row r="40" spans="1:31" ht="27" customHeight="1" x14ac:dyDescent="0.4">
      <c r="A40" s="61">
        <v>35</v>
      </c>
      <c r="B40" s="62"/>
      <c r="C40" s="56" t="s">
        <v>28</v>
      </c>
      <c r="D40" s="56" t="s">
        <v>229</v>
      </c>
      <c r="E40" s="56" t="s">
        <v>33</v>
      </c>
      <c r="F40" s="56" t="s">
        <v>46</v>
      </c>
      <c r="G40" s="63">
        <v>3120</v>
      </c>
      <c r="H40" s="64"/>
      <c r="I40" s="52">
        <v>2</v>
      </c>
      <c r="J40" s="52">
        <v>46</v>
      </c>
      <c r="K40" s="57">
        <f t="shared" si="8"/>
        <v>287.04000000000002</v>
      </c>
      <c r="L40" s="50">
        <f t="shared" si="13"/>
        <v>146.67744000000002</v>
      </c>
      <c r="M40" s="50">
        <f t="shared" si="10"/>
        <v>8611.2000000000007</v>
      </c>
      <c r="N40" s="24" t="s">
        <v>0</v>
      </c>
      <c r="O40" s="98"/>
      <c r="P40" s="98"/>
      <c r="Q40" s="98"/>
      <c r="R40" s="98"/>
      <c r="S40" s="99"/>
      <c r="T40" s="100"/>
      <c r="U40" s="101"/>
      <c r="V40" s="101"/>
      <c r="W40" s="101"/>
      <c r="X40" s="101"/>
      <c r="Y40" s="59">
        <v>3120</v>
      </c>
      <c r="Z40" s="60"/>
      <c r="AA40" s="102"/>
      <c r="AB40" s="102"/>
      <c r="AC40" s="51">
        <f t="shared" si="11"/>
        <v>0</v>
      </c>
      <c r="AD40" s="51">
        <f t="shared" si="14"/>
        <v>0</v>
      </c>
      <c r="AE40" s="51">
        <f t="shared" si="12"/>
        <v>0</v>
      </c>
    </row>
    <row r="41" spans="1:31" ht="27" customHeight="1" x14ac:dyDescent="0.4">
      <c r="A41" s="61">
        <v>36</v>
      </c>
      <c r="B41" s="62"/>
      <c r="C41" s="56" t="s">
        <v>28</v>
      </c>
      <c r="D41" s="56" t="s">
        <v>211</v>
      </c>
      <c r="E41" s="56" t="s">
        <v>36</v>
      </c>
      <c r="F41" s="56" t="s">
        <v>48</v>
      </c>
      <c r="G41" s="63">
        <v>3120</v>
      </c>
      <c r="H41" s="64"/>
      <c r="I41" s="52">
        <v>1</v>
      </c>
      <c r="J41" s="52">
        <v>54</v>
      </c>
      <c r="K41" s="57">
        <f t="shared" si="8"/>
        <v>168.48</v>
      </c>
      <c r="L41" s="50">
        <f t="shared" ref="L41" si="15">K41*0.511</f>
        <v>86.093279999999993</v>
      </c>
      <c r="M41" s="50">
        <f t="shared" si="10"/>
        <v>5054.3999999999996</v>
      </c>
      <c r="N41" s="24" t="s">
        <v>0</v>
      </c>
      <c r="O41" s="98"/>
      <c r="P41" s="98"/>
      <c r="Q41" s="98"/>
      <c r="R41" s="98"/>
      <c r="S41" s="99"/>
      <c r="T41" s="100"/>
      <c r="U41" s="101"/>
      <c r="V41" s="101"/>
      <c r="W41" s="101"/>
      <c r="X41" s="101"/>
      <c r="Y41" s="59">
        <v>3120</v>
      </c>
      <c r="Z41" s="60"/>
      <c r="AA41" s="102"/>
      <c r="AB41" s="102"/>
      <c r="AC41" s="51">
        <f t="shared" si="11"/>
        <v>0</v>
      </c>
      <c r="AD41" s="51">
        <f t="shared" si="14"/>
        <v>0</v>
      </c>
      <c r="AE41" s="51">
        <f t="shared" si="12"/>
        <v>0</v>
      </c>
    </row>
    <row r="42" spans="1:31" ht="27" customHeight="1" x14ac:dyDescent="0.4">
      <c r="A42" s="61">
        <v>37</v>
      </c>
      <c r="B42" s="62"/>
      <c r="C42" s="56" t="s">
        <v>28</v>
      </c>
      <c r="D42" s="56" t="s">
        <v>230</v>
      </c>
      <c r="E42" s="56" t="s">
        <v>33</v>
      </c>
      <c r="F42" s="56" t="s">
        <v>46</v>
      </c>
      <c r="G42" s="63">
        <v>3120</v>
      </c>
      <c r="H42" s="64"/>
      <c r="I42" s="52">
        <v>2</v>
      </c>
      <c r="J42" s="52">
        <v>46</v>
      </c>
      <c r="K42" s="57">
        <f>G42*I42*J42/1000</f>
        <v>287.04000000000002</v>
      </c>
      <c r="L42" s="50">
        <f>K42*0.511</f>
        <v>146.67744000000002</v>
      </c>
      <c r="M42" s="50">
        <f>K42*30</f>
        <v>8611.2000000000007</v>
      </c>
      <c r="N42" s="24" t="s">
        <v>0</v>
      </c>
      <c r="O42" s="98"/>
      <c r="P42" s="98"/>
      <c r="Q42" s="98"/>
      <c r="R42" s="98"/>
      <c r="S42" s="99"/>
      <c r="T42" s="100"/>
      <c r="U42" s="101"/>
      <c r="V42" s="101"/>
      <c r="W42" s="101"/>
      <c r="X42" s="101"/>
      <c r="Y42" s="59">
        <v>3120</v>
      </c>
      <c r="Z42" s="60"/>
      <c r="AA42" s="102"/>
      <c r="AB42" s="102"/>
      <c r="AC42" s="51">
        <f>Y42*AA42*AB42/1000</f>
        <v>0</v>
      </c>
      <c r="AD42" s="51">
        <f t="shared" si="14"/>
        <v>0</v>
      </c>
      <c r="AE42" s="51">
        <f>AC42*30</f>
        <v>0</v>
      </c>
    </row>
    <row r="43" spans="1:31" ht="27" customHeight="1" x14ac:dyDescent="0.4">
      <c r="A43" s="61">
        <v>38</v>
      </c>
      <c r="B43" s="62"/>
      <c r="C43" s="56" t="s">
        <v>28</v>
      </c>
      <c r="D43" s="56" t="s">
        <v>230</v>
      </c>
      <c r="E43" s="56" t="s">
        <v>35</v>
      </c>
      <c r="F43" s="56" t="s">
        <v>46</v>
      </c>
      <c r="G43" s="63">
        <v>3120</v>
      </c>
      <c r="H43" s="64"/>
      <c r="I43" s="52">
        <v>10</v>
      </c>
      <c r="J43" s="52">
        <v>46</v>
      </c>
      <c r="K43" s="57">
        <f t="shared" ref="K43:K54" si="16">G43*I43*J43/1000</f>
        <v>1435.2</v>
      </c>
      <c r="L43" s="50">
        <f t="shared" ref="L43:L54" si="17">K43*0.511</f>
        <v>733.38720000000001</v>
      </c>
      <c r="M43" s="50">
        <f t="shared" ref="M43:M54" si="18">K43*30</f>
        <v>43056</v>
      </c>
      <c r="N43" s="24" t="s">
        <v>0</v>
      </c>
      <c r="O43" s="98"/>
      <c r="P43" s="98"/>
      <c r="Q43" s="98"/>
      <c r="R43" s="98"/>
      <c r="S43" s="99"/>
      <c r="T43" s="100"/>
      <c r="U43" s="101"/>
      <c r="V43" s="101"/>
      <c r="W43" s="101"/>
      <c r="X43" s="101"/>
      <c r="Y43" s="59">
        <v>3120</v>
      </c>
      <c r="Z43" s="60"/>
      <c r="AA43" s="102"/>
      <c r="AB43" s="102"/>
      <c r="AC43" s="51">
        <f t="shared" ref="AC43:AC54" si="19">Y43*AA43*AB43/1000</f>
        <v>0</v>
      </c>
      <c r="AD43" s="51">
        <f t="shared" si="14"/>
        <v>0</v>
      </c>
      <c r="AE43" s="51">
        <f t="shared" ref="AE43:AE54" si="20">AC43*30</f>
        <v>0</v>
      </c>
    </row>
    <row r="44" spans="1:31" ht="27" customHeight="1" x14ac:dyDescent="0.4">
      <c r="A44" s="61">
        <v>39</v>
      </c>
      <c r="B44" s="62"/>
      <c r="C44" s="56" t="s">
        <v>28</v>
      </c>
      <c r="D44" s="56" t="s">
        <v>231</v>
      </c>
      <c r="E44" s="56" t="s">
        <v>35</v>
      </c>
      <c r="F44" s="56" t="s">
        <v>46</v>
      </c>
      <c r="G44" s="63">
        <v>3120</v>
      </c>
      <c r="H44" s="64"/>
      <c r="I44" s="52">
        <v>10</v>
      </c>
      <c r="J44" s="52">
        <v>46</v>
      </c>
      <c r="K44" s="57">
        <f t="shared" si="16"/>
        <v>1435.2</v>
      </c>
      <c r="L44" s="50">
        <f t="shared" si="17"/>
        <v>733.38720000000001</v>
      </c>
      <c r="M44" s="50">
        <f t="shared" si="18"/>
        <v>43056</v>
      </c>
      <c r="N44" s="24" t="s">
        <v>0</v>
      </c>
      <c r="O44" s="98"/>
      <c r="P44" s="98"/>
      <c r="Q44" s="98"/>
      <c r="R44" s="98"/>
      <c r="S44" s="99"/>
      <c r="T44" s="100"/>
      <c r="U44" s="101"/>
      <c r="V44" s="101"/>
      <c r="W44" s="101"/>
      <c r="X44" s="101"/>
      <c r="Y44" s="59">
        <v>3120</v>
      </c>
      <c r="Z44" s="60"/>
      <c r="AA44" s="102"/>
      <c r="AB44" s="102"/>
      <c r="AC44" s="51">
        <f t="shared" si="19"/>
        <v>0</v>
      </c>
      <c r="AD44" s="51">
        <f t="shared" si="14"/>
        <v>0</v>
      </c>
      <c r="AE44" s="51">
        <f t="shared" si="20"/>
        <v>0</v>
      </c>
    </row>
    <row r="45" spans="1:31" ht="27" customHeight="1" x14ac:dyDescent="0.4">
      <c r="A45" s="61">
        <v>40</v>
      </c>
      <c r="B45" s="62"/>
      <c r="C45" s="56" t="s">
        <v>28</v>
      </c>
      <c r="D45" s="56" t="s">
        <v>216</v>
      </c>
      <c r="E45" s="56" t="s">
        <v>34</v>
      </c>
      <c r="F45" s="56" t="s">
        <v>46</v>
      </c>
      <c r="G45" s="63">
        <v>3120</v>
      </c>
      <c r="H45" s="64"/>
      <c r="I45" s="52">
        <v>2</v>
      </c>
      <c r="J45" s="52">
        <v>46</v>
      </c>
      <c r="K45" s="57">
        <f t="shared" si="16"/>
        <v>287.04000000000002</v>
      </c>
      <c r="L45" s="50">
        <f t="shared" si="17"/>
        <v>146.67744000000002</v>
      </c>
      <c r="M45" s="50">
        <f t="shared" si="18"/>
        <v>8611.2000000000007</v>
      </c>
      <c r="N45" s="24" t="s">
        <v>0</v>
      </c>
      <c r="O45" s="98"/>
      <c r="P45" s="98"/>
      <c r="Q45" s="98"/>
      <c r="R45" s="98"/>
      <c r="S45" s="99"/>
      <c r="T45" s="100"/>
      <c r="U45" s="101"/>
      <c r="V45" s="101"/>
      <c r="W45" s="101"/>
      <c r="X45" s="101"/>
      <c r="Y45" s="59">
        <v>3120</v>
      </c>
      <c r="Z45" s="60"/>
      <c r="AA45" s="102"/>
      <c r="AB45" s="102"/>
      <c r="AC45" s="51">
        <f t="shared" si="19"/>
        <v>0</v>
      </c>
      <c r="AD45" s="51">
        <f t="shared" si="14"/>
        <v>0</v>
      </c>
      <c r="AE45" s="51">
        <f t="shared" si="20"/>
        <v>0</v>
      </c>
    </row>
    <row r="46" spans="1:31" ht="27" customHeight="1" x14ac:dyDescent="0.4">
      <c r="A46" s="61">
        <v>41</v>
      </c>
      <c r="B46" s="62"/>
      <c r="C46" s="56" t="s">
        <v>28</v>
      </c>
      <c r="D46" s="56" t="s">
        <v>207</v>
      </c>
      <c r="E46" s="56" t="s">
        <v>38</v>
      </c>
      <c r="F46" s="56" t="s">
        <v>2</v>
      </c>
      <c r="G46" s="63">
        <v>3120</v>
      </c>
      <c r="H46" s="64"/>
      <c r="I46" s="52">
        <v>2</v>
      </c>
      <c r="J46" s="52">
        <v>22</v>
      </c>
      <c r="K46" s="57">
        <f t="shared" si="16"/>
        <v>137.28</v>
      </c>
      <c r="L46" s="50">
        <f t="shared" si="17"/>
        <v>70.150080000000003</v>
      </c>
      <c r="M46" s="50">
        <f t="shared" si="18"/>
        <v>4118.3999999999996</v>
      </c>
      <c r="N46" s="24" t="s">
        <v>0</v>
      </c>
      <c r="O46" s="98"/>
      <c r="P46" s="98"/>
      <c r="Q46" s="98"/>
      <c r="R46" s="98"/>
      <c r="S46" s="99"/>
      <c r="T46" s="100"/>
      <c r="U46" s="101"/>
      <c r="V46" s="101"/>
      <c r="W46" s="101"/>
      <c r="X46" s="101"/>
      <c r="Y46" s="59">
        <v>3120</v>
      </c>
      <c r="Z46" s="60"/>
      <c r="AA46" s="102"/>
      <c r="AB46" s="102"/>
      <c r="AC46" s="51">
        <f t="shared" si="19"/>
        <v>0</v>
      </c>
      <c r="AD46" s="51">
        <f t="shared" si="14"/>
        <v>0</v>
      </c>
      <c r="AE46" s="51">
        <f t="shared" si="20"/>
        <v>0</v>
      </c>
    </row>
    <row r="47" spans="1:31" ht="27" customHeight="1" x14ac:dyDescent="0.4">
      <c r="A47" s="61">
        <v>42</v>
      </c>
      <c r="B47" s="62"/>
      <c r="C47" s="56" t="s">
        <v>28</v>
      </c>
      <c r="D47" s="56" t="s">
        <v>232</v>
      </c>
      <c r="E47" s="56" t="s">
        <v>44</v>
      </c>
      <c r="F47" s="56" t="s">
        <v>52</v>
      </c>
      <c r="G47" s="63">
        <v>3120</v>
      </c>
      <c r="H47" s="64"/>
      <c r="I47" s="52">
        <v>4</v>
      </c>
      <c r="J47" s="52">
        <v>23</v>
      </c>
      <c r="K47" s="57">
        <f t="shared" si="16"/>
        <v>287.04000000000002</v>
      </c>
      <c r="L47" s="50">
        <f t="shared" si="17"/>
        <v>146.67744000000002</v>
      </c>
      <c r="M47" s="50">
        <f t="shared" si="18"/>
        <v>8611.2000000000007</v>
      </c>
      <c r="N47" s="24" t="s">
        <v>0</v>
      </c>
      <c r="O47" s="98"/>
      <c r="P47" s="98"/>
      <c r="Q47" s="98"/>
      <c r="R47" s="98"/>
      <c r="S47" s="99"/>
      <c r="T47" s="100"/>
      <c r="U47" s="101"/>
      <c r="V47" s="101"/>
      <c r="W47" s="101"/>
      <c r="X47" s="101"/>
      <c r="Y47" s="59">
        <v>3120</v>
      </c>
      <c r="Z47" s="60"/>
      <c r="AA47" s="102"/>
      <c r="AB47" s="102"/>
      <c r="AC47" s="51">
        <f t="shared" si="19"/>
        <v>0</v>
      </c>
      <c r="AD47" s="51">
        <f t="shared" si="14"/>
        <v>0</v>
      </c>
      <c r="AE47" s="51">
        <f t="shared" si="20"/>
        <v>0</v>
      </c>
    </row>
    <row r="48" spans="1:31" ht="27" customHeight="1" x14ac:dyDescent="0.4">
      <c r="A48" s="61">
        <v>43</v>
      </c>
      <c r="B48" s="62"/>
      <c r="C48" s="56" t="s">
        <v>28</v>
      </c>
      <c r="D48" s="56" t="s">
        <v>232</v>
      </c>
      <c r="E48" s="56" t="s">
        <v>43</v>
      </c>
      <c r="F48" s="56" t="s">
        <v>51</v>
      </c>
      <c r="G48" s="63">
        <v>3120</v>
      </c>
      <c r="H48" s="64"/>
      <c r="I48" s="52">
        <v>3</v>
      </c>
      <c r="J48" s="52">
        <v>66</v>
      </c>
      <c r="K48" s="57">
        <f t="shared" si="16"/>
        <v>617.76</v>
      </c>
      <c r="L48" s="50">
        <f t="shared" si="17"/>
        <v>315.67536000000001</v>
      </c>
      <c r="M48" s="50">
        <f t="shared" si="18"/>
        <v>18532.8</v>
      </c>
      <c r="N48" s="24" t="s">
        <v>0</v>
      </c>
      <c r="O48" s="98"/>
      <c r="P48" s="98"/>
      <c r="Q48" s="98"/>
      <c r="R48" s="98"/>
      <c r="S48" s="99"/>
      <c r="T48" s="100"/>
      <c r="U48" s="101"/>
      <c r="V48" s="101"/>
      <c r="W48" s="101"/>
      <c r="X48" s="101"/>
      <c r="Y48" s="59">
        <v>3120</v>
      </c>
      <c r="Z48" s="60"/>
      <c r="AA48" s="102"/>
      <c r="AB48" s="102"/>
      <c r="AC48" s="51">
        <f t="shared" si="19"/>
        <v>0</v>
      </c>
      <c r="AD48" s="51">
        <f t="shared" si="14"/>
        <v>0</v>
      </c>
      <c r="AE48" s="51">
        <f t="shared" si="20"/>
        <v>0</v>
      </c>
    </row>
    <row r="49" spans="1:31" ht="27" customHeight="1" x14ac:dyDescent="0.4">
      <c r="A49" s="61">
        <v>44</v>
      </c>
      <c r="B49" s="62"/>
      <c r="C49" s="56" t="s">
        <v>28</v>
      </c>
      <c r="D49" s="56" t="s">
        <v>233</v>
      </c>
      <c r="E49" s="56" t="s">
        <v>43</v>
      </c>
      <c r="F49" s="56" t="s">
        <v>51</v>
      </c>
      <c r="G49" s="63">
        <v>3120</v>
      </c>
      <c r="H49" s="64"/>
      <c r="I49" s="52">
        <v>3</v>
      </c>
      <c r="J49" s="52">
        <v>66</v>
      </c>
      <c r="K49" s="57">
        <f t="shared" si="16"/>
        <v>617.76</v>
      </c>
      <c r="L49" s="50">
        <f t="shared" si="17"/>
        <v>315.67536000000001</v>
      </c>
      <c r="M49" s="50">
        <f t="shared" si="18"/>
        <v>18532.8</v>
      </c>
      <c r="N49" s="24" t="s">
        <v>0</v>
      </c>
      <c r="O49" s="98"/>
      <c r="P49" s="98"/>
      <c r="Q49" s="98"/>
      <c r="R49" s="98"/>
      <c r="S49" s="99"/>
      <c r="T49" s="100"/>
      <c r="U49" s="101"/>
      <c r="V49" s="101"/>
      <c r="W49" s="101"/>
      <c r="X49" s="101"/>
      <c r="Y49" s="59">
        <v>3120</v>
      </c>
      <c r="Z49" s="60"/>
      <c r="AA49" s="102"/>
      <c r="AB49" s="102"/>
      <c r="AC49" s="51">
        <f t="shared" si="19"/>
        <v>0</v>
      </c>
      <c r="AD49" s="51">
        <f t="shared" si="14"/>
        <v>0</v>
      </c>
      <c r="AE49" s="51">
        <f t="shared" si="20"/>
        <v>0</v>
      </c>
    </row>
    <row r="50" spans="1:31" ht="27" customHeight="1" x14ac:dyDescent="0.4">
      <c r="A50" s="61">
        <v>45</v>
      </c>
      <c r="B50" s="62"/>
      <c r="C50" s="56" t="s">
        <v>28</v>
      </c>
      <c r="D50" s="56" t="s">
        <v>204</v>
      </c>
      <c r="E50" s="56" t="s">
        <v>34</v>
      </c>
      <c r="F50" s="56" t="s">
        <v>46</v>
      </c>
      <c r="G50" s="63">
        <v>3120</v>
      </c>
      <c r="H50" s="64"/>
      <c r="I50" s="52">
        <v>2</v>
      </c>
      <c r="J50" s="52">
        <v>46</v>
      </c>
      <c r="K50" s="57">
        <f t="shared" si="16"/>
        <v>287.04000000000002</v>
      </c>
      <c r="L50" s="50">
        <f t="shared" si="17"/>
        <v>146.67744000000002</v>
      </c>
      <c r="M50" s="50">
        <f t="shared" si="18"/>
        <v>8611.2000000000007</v>
      </c>
      <c r="N50" s="24" t="s">
        <v>0</v>
      </c>
      <c r="O50" s="98"/>
      <c r="P50" s="98"/>
      <c r="Q50" s="98"/>
      <c r="R50" s="98"/>
      <c r="S50" s="99"/>
      <c r="T50" s="100"/>
      <c r="U50" s="101"/>
      <c r="V50" s="101"/>
      <c r="W50" s="101"/>
      <c r="X50" s="101"/>
      <c r="Y50" s="59">
        <v>3120</v>
      </c>
      <c r="Z50" s="60"/>
      <c r="AA50" s="102"/>
      <c r="AB50" s="102"/>
      <c r="AC50" s="51">
        <f t="shared" si="19"/>
        <v>0</v>
      </c>
      <c r="AD50" s="51">
        <f t="shared" si="14"/>
        <v>0</v>
      </c>
      <c r="AE50" s="51">
        <f t="shared" si="20"/>
        <v>0</v>
      </c>
    </row>
    <row r="51" spans="1:31" ht="27" customHeight="1" x14ac:dyDescent="0.4">
      <c r="A51" s="61">
        <v>46</v>
      </c>
      <c r="B51" s="62"/>
      <c r="C51" s="56" t="s">
        <v>28</v>
      </c>
      <c r="D51" s="56" t="s">
        <v>234</v>
      </c>
      <c r="E51" s="56" t="s">
        <v>41</v>
      </c>
      <c r="F51" s="56" t="s">
        <v>50</v>
      </c>
      <c r="G51" s="63">
        <v>3120</v>
      </c>
      <c r="H51" s="64"/>
      <c r="I51" s="52">
        <v>2</v>
      </c>
      <c r="J51" s="52">
        <v>28</v>
      </c>
      <c r="K51" s="57">
        <f t="shared" si="16"/>
        <v>174.72</v>
      </c>
      <c r="L51" s="50">
        <f t="shared" si="17"/>
        <v>89.28192</v>
      </c>
      <c r="M51" s="50">
        <f t="shared" si="18"/>
        <v>5241.6000000000004</v>
      </c>
      <c r="N51" s="24" t="s">
        <v>0</v>
      </c>
      <c r="O51" s="98"/>
      <c r="P51" s="98"/>
      <c r="Q51" s="98"/>
      <c r="R51" s="98"/>
      <c r="S51" s="99"/>
      <c r="T51" s="100"/>
      <c r="U51" s="101"/>
      <c r="V51" s="101"/>
      <c r="W51" s="101"/>
      <c r="X51" s="101"/>
      <c r="Y51" s="59">
        <v>3120</v>
      </c>
      <c r="Z51" s="60"/>
      <c r="AA51" s="102"/>
      <c r="AB51" s="102"/>
      <c r="AC51" s="51">
        <f t="shared" si="19"/>
        <v>0</v>
      </c>
      <c r="AD51" s="51">
        <f t="shared" si="14"/>
        <v>0</v>
      </c>
      <c r="AE51" s="51">
        <f t="shared" si="20"/>
        <v>0</v>
      </c>
    </row>
    <row r="52" spans="1:31" ht="27" customHeight="1" x14ac:dyDescent="0.4">
      <c r="A52" s="61">
        <v>47</v>
      </c>
      <c r="B52" s="62"/>
      <c r="C52" s="56" t="s">
        <v>29</v>
      </c>
      <c r="D52" s="56"/>
      <c r="E52" s="56" t="s">
        <v>40</v>
      </c>
      <c r="F52" s="56" t="s">
        <v>2</v>
      </c>
      <c r="G52" s="63">
        <v>3120</v>
      </c>
      <c r="H52" s="64"/>
      <c r="I52" s="52">
        <v>1</v>
      </c>
      <c r="J52" s="52">
        <v>22</v>
      </c>
      <c r="K52" s="57">
        <f t="shared" si="16"/>
        <v>68.64</v>
      </c>
      <c r="L52" s="50">
        <f t="shared" si="17"/>
        <v>35.075040000000001</v>
      </c>
      <c r="M52" s="50">
        <f t="shared" si="18"/>
        <v>2059.1999999999998</v>
      </c>
      <c r="N52" s="24" t="s">
        <v>0</v>
      </c>
      <c r="O52" s="98"/>
      <c r="P52" s="98"/>
      <c r="Q52" s="98"/>
      <c r="R52" s="98"/>
      <c r="S52" s="99"/>
      <c r="T52" s="100"/>
      <c r="U52" s="101"/>
      <c r="V52" s="101"/>
      <c r="W52" s="101"/>
      <c r="X52" s="101"/>
      <c r="Y52" s="59">
        <v>3120</v>
      </c>
      <c r="Z52" s="60"/>
      <c r="AA52" s="102"/>
      <c r="AB52" s="102"/>
      <c r="AC52" s="51">
        <f t="shared" si="19"/>
        <v>0</v>
      </c>
      <c r="AD52" s="51">
        <f t="shared" si="14"/>
        <v>0</v>
      </c>
      <c r="AE52" s="51">
        <f t="shared" si="20"/>
        <v>0</v>
      </c>
    </row>
    <row r="53" spans="1:31" ht="27" customHeight="1" x14ac:dyDescent="0.4">
      <c r="A53" s="61">
        <v>48</v>
      </c>
      <c r="B53" s="62"/>
      <c r="C53" s="56" t="s">
        <v>29</v>
      </c>
      <c r="D53" s="56"/>
      <c r="E53" s="56" t="s">
        <v>37</v>
      </c>
      <c r="F53" s="56" t="s">
        <v>46</v>
      </c>
      <c r="G53" s="63">
        <v>3120</v>
      </c>
      <c r="H53" s="64"/>
      <c r="I53" s="52">
        <v>6</v>
      </c>
      <c r="J53" s="52">
        <v>46</v>
      </c>
      <c r="K53" s="57">
        <f>G53*I53*J53/1000</f>
        <v>861.12</v>
      </c>
      <c r="L53" s="50">
        <f t="shared" si="17"/>
        <v>440.03232000000003</v>
      </c>
      <c r="M53" s="50">
        <f t="shared" si="18"/>
        <v>25833.599999999999</v>
      </c>
      <c r="N53" s="24" t="s">
        <v>0</v>
      </c>
      <c r="O53" s="98"/>
      <c r="P53" s="98"/>
      <c r="Q53" s="98"/>
      <c r="R53" s="98"/>
      <c r="S53" s="99"/>
      <c r="T53" s="100"/>
      <c r="U53" s="101"/>
      <c r="V53" s="101"/>
      <c r="W53" s="101"/>
      <c r="X53" s="101"/>
      <c r="Y53" s="59">
        <v>3120</v>
      </c>
      <c r="Z53" s="60"/>
      <c r="AA53" s="102"/>
      <c r="AB53" s="102"/>
      <c r="AC53" s="51">
        <f t="shared" si="19"/>
        <v>0</v>
      </c>
      <c r="AD53" s="51">
        <f t="shared" si="14"/>
        <v>0</v>
      </c>
      <c r="AE53" s="51">
        <f t="shared" si="20"/>
        <v>0</v>
      </c>
    </row>
    <row r="54" spans="1:31" ht="27" customHeight="1" x14ac:dyDescent="0.4">
      <c r="A54" s="61">
        <v>49</v>
      </c>
      <c r="B54" s="62"/>
      <c r="C54" s="56" t="s">
        <v>235</v>
      </c>
      <c r="D54" s="56" t="s">
        <v>30</v>
      </c>
      <c r="E54" s="56" t="s">
        <v>45</v>
      </c>
      <c r="F54" s="56" t="s">
        <v>53</v>
      </c>
      <c r="G54" s="63">
        <v>3120</v>
      </c>
      <c r="H54" s="64"/>
      <c r="I54" s="52">
        <v>1</v>
      </c>
      <c r="J54" s="52">
        <v>250</v>
      </c>
      <c r="K54" s="57">
        <f t="shared" si="16"/>
        <v>780</v>
      </c>
      <c r="L54" s="50">
        <f t="shared" si="17"/>
        <v>398.58</v>
      </c>
      <c r="M54" s="50">
        <f t="shared" si="18"/>
        <v>23400</v>
      </c>
      <c r="N54" s="24" t="s">
        <v>0</v>
      </c>
      <c r="O54" s="98"/>
      <c r="P54" s="98"/>
      <c r="Q54" s="98"/>
      <c r="R54" s="98"/>
      <c r="S54" s="99"/>
      <c r="T54" s="100"/>
      <c r="U54" s="101"/>
      <c r="V54" s="101"/>
      <c r="W54" s="101"/>
      <c r="X54" s="101"/>
      <c r="Y54" s="59">
        <v>3120</v>
      </c>
      <c r="Z54" s="60"/>
      <c r="AA54" s="102"/>
      <c r="AB54" s="102"/>
      <c r="AC54" s="51">
        <f t="shared" si="19"/>
        <v>0</v>
      </c>
      <c r="AD54" s="51">
        <f t="shared" si="14"/>
        <v>0</v>
      </c>
      <c r="AE54" s="51">
        <f t="shared" si="20"/>
        <v>0</v>
      </c>
    </row>
    <row r="55" spans="1:31" ht="27" customHeight="1" x14ac:dyDescent="0.4">
      <c r="A55" s="66" t="s">
        <v>8</v>
      </c>
      <c r="B55" s="67"/>
      <c r="C55" s="67"/>
      <c r="D55" s="67"/>
      <c r="E55" s="67"/>
      <c r="F55" s="67"/>
      <c r="G55" s="67"/>
      <c r="H55" s="67"/>
      <c r="I55" s="67"/>
      <c r="J55" s="67"/>
      <c r="K55" s="48">
        <f>SUM(K6:K54)</f>
        <v>39748.80000000001</v>
      </c>
      <c r="L55" s="48">
        <f t="shared" ref="L55:M55" si="21">SUM(L6:L54)</f>
        <v>20311.636800000004</v>
      </c>
      <c r="M55" s="48">
        <f t="shared" si="21"/>
        <v>1192464</v>
      </c>
      <c r="N55" s="24" t="s">
        <v>0</v>
      </c>
      <c r="O55" s="103" t="s">
        <v>8</v>
      </c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5">
        <f>SUM(AC6:AC54)</f>
        <v>0</v>
      </c>
      <c r="AD55" s="105">
        <f>SUM(AD6:AD54)</f>
        <v>0</v>
      </c>
      <c r="AE55" s="105">
        <f>SUM(AE6:AE54)</f>
        <v>0</v>
      </c>
    </row>
    <row r="56" spans="1:31" ht="27" customHeight="1" x14ac:dyDescent="0.4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68" t="s">
        <v>17</v>
      </c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</row>
    <row r="57" spans="1:31" ht="24" customHeight="1" x14ac:dyDescent="0.4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69" t="s">
        <v>15</v>
      </c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 ht="22.5" customHeight="1" x14ac:dyDescent="0.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65" t="s">
        <v>23</v>
      </c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</sheetData>
  <sheetProtection algorithmName="SHA-512" hashValue="FcLyj49+uHrP/zjpHCQ1aWA5QJd//q0YPHpAinhlU7guAwqho8bgo+FkqJ5mNII2gZ4C1z2zB6RKVllCxjKolA==" saltValue="tGvwL9tBsUfDKtePAzXocA==" spinCount="100000" sheet="1" objects="1" scenarios="1" selectLockedCells="1"/>
  <mergeCells count="360">
    <mergeCell ref="AA3:AE3"/>
    <mergeCell ref="O58:AE58"/>
    <mergeCell ref="O22:R22"/>
    <mergeCell ref="Y22:Z22"/>
    <mergeCell ref="O23:R23"/>
    <mergeCell ref="Y23:Z23"/>
    <mergeCell ref="O24:R24"/>
    <mergeCell ref="Y24:Z24"/>
    <mergeCell ref="S22:T22"/>
    <mergeCell ref="S23:T23"/>
    <mergeCell ref="S24:T24"/>
    <mergeCell ref="W22:X22"/>
    <mergeCell ref="W23:X23"/>
    <mergeCell ref="W24:X24"/>
    <mergeCell ref="U22:V22"/>
    <mergeCell ref="U23:V23"/>
    <mergeCell ref="U24:V24"/>
    <mergeCell ref="O21:R21"/>
    <mergeCell ref="Y21:Z21"/>
    <mergeCell ref="S21:T21"/>
    <mergeCell ref="W21:X21"/>
    <mergeCell ref="U21:V21"/>
    <mergeCell ref="O19:R19"/>
    <mergeCell ref="Y19:Z19"/>
    <mergeCell ref="O20:R20"/>
    <mergeCell ref="Y20:Z20"/>
    <mergeCell ref="S19:T19"/>
    <mergeCell ref="S20:T20"/>
    <mergeCell ref="W19:X19"/>
    <mergeCell ref="W20:X20"/>
    <mergeCell ref="U19:V19"/>
    <mergeCell ref="U20:V20"/>
    <mergeCell ref="O17:R17"/>
    <mergeCell ref="Y17:Z17"/>
    <mergeCell ref="O18:R18"/>
    <mergeCell ref="Y18:Z18"/>
    <mergeCell ref="S18:T18"/>
    <mergeCell ref="W17:X17"/>
    <mergeCell ref="W18:X18"/>
    <mergeCell ref="U17:V17"/>
    <mergeCell ref="U18:V18"/>
    <mergeCell ref="S17:T17"/>
    <mergeCell ref="O15:R15"/>
    <mergeCell ref="Y15:Z15"/>
    <mergeCell ref="O16:R16"/>
    <mergeCell ref="Y16:Z16"/>
    <mergeCell ref="W15:X15"/>
    <mergeCell ref="W16:X16"/>
    <mergeCell ref="U15:V15"/>
    <mergeCell ref="U16:V16"/>
    <mergeCell ref="S15:T15"/>
    <mergeCell ref="S16:T16"/>
    <mergeCell ref="O13:R13"/>
    <mergeCell ref="Y13:Z13"/>
    <mergeCell ref="O14:R14"/>
    <mergeCell ref="Y14:Z14"/>
    <mergeCell ref="W13:X13"/>
    <mergeCell ref="W14:X14"/>
    <mergeCell ref="U13:V13"/>
    <mergeCell ref="U14:V14"/>
    <mergeCell ref="S14:T14"/>
    <mergeCell ref="S13:T13"/>
    <mergeCell ref="O12:R12"/>
    <mergeCell ref="Y12:Z12"/>
    <mergeCell ref="W12:X12"/>
    <mergeCell ref="U12:V12"/>
    <mergeCell ref="S12:T12"/>
    <mergeCell ref="O11:R11"/>
    <mergeCell ref="Y11:Z11"/>
    <mergeCell ref="W11:X11"/>
    <mergeCell ref="U11:V11"/>
    <mergeCell ref="S11:T11"/>
    <mergeCell ref="O9:R9"/>
    <mergeCell ref="Y9:Z9"/>
    <mergeCell ref="O10:R10"/>
    <mergeCell ref="Y10:Z10"/>
    <mergeCell ref="W9:X9"/>
    <mergeCell ref="W10:X10"/>
    <mergeCell ref="U9:V9"/>
    <mergeCell ref="U10:V10"/>
    <mergeCell ref="S9:T9"/>
    <mergeCell ref="S10:T10"/>
    <mergeCell ref="O8:R8"/>
    <mergeCell ref="Y8:Z8"/>
    <mergeCell ref="W7:X7"/>
    <mergeCell ref="W8:X8"/>
    <mergeCell ref="U7:V7"/>
    <mergeCell ref="U8:V8"/>
    <mergeCell ref="S7:T7"/>
    <mergeCell ref="S8:T8"/>
    <mergeCell ref="Y7:Z7"/>
    <mergeCell ref="Y6:Z6"/>
    <mergeCell ref="W6:X6"/>
    <mergeCell ref="U6:V6"/>
    <mergeCell ref="U3:V5"/>
    <mergeCell ref="W3:X5"/>
    <mergeCell ref="Y3:Z5"/>
    <mergeCell ref="S3:T4"/>
    <mergeCell ref="S5:T5"/>
    <mergeCell ref="S6:T6"/>
    <mergeCell ref="O3:R5"/>
    <mergeCell ref="E3:E5"/>
    <mergeCell ref="G3:H5"/>
    <mergeCell ref="C3:C5"/>
    <mergeCell ref="I3:M3"/>
    <mergeCell ref="A6:B6"/>
    <mergeCell ref="G6:H6"/>
    <mergeCell ref="O7:R7"/>
    <mergeCell ref="O6:R6"/>
    <mergeCell ref="A7:B7"/>
    <mergeCell ref="G7:H7"/>
    <mergeCell ref="A10:B10"/>
    <mergeCell ref="G10:H10"/>
    <mergeCell ref="A9:B9"/>
    <mergeCell ref="G9:H9"/>
    <mergeCell ref="A11:B11"/>
    <mergeCell ref="G11:H11"/>
    <mergeCell ref="A3:B5"/>
    <mergeCell ref="A13:B13"/>
    <mergeCell ref="G13:H13"/>
    <mergeCell ref="A12:B12"/>
    <mergeCell ref="G12:H12"/>
    <mergeCell ref="A8:B8"/>
    <mergeCell ref="G8:H8"/>
    <mergeCell ref="A14:B14"/>
    <mergeCell ref="G14:H14"/>
    <mergeCell ref="A15:B15"/>
    <mergeCell ref="G15:H15"/>
    <mergeCell ref="A16:B16"/>
    <mergeCell ref="G16:H16"/>
    <mergeCell ref="A17:B17"/>
    <mergeCell ref="G17:H17"/>
    <mergeCell ref="A19:B19"/>
    <mergeCell ref="A18:B18"/>
    <mergeCell ref="G18:H18"/>
    <mergeCell ref="A20:B20"/>
    <mergeCell ref="G20:H20"/>
    <mergeCell ref="G19:H19"/>
    <mergeCell ref="A21:B21"/>
    <mergeCell ref="G21:H21"/>
    <mergeCell ref="A22:B22"/>
    <mergeCell ref="G22:H22"/>
    <mergeCell ref="A24:B24"/>
    <mergeCell ref="G24:H24"/>
    <mergeCell ref="A23:B23"/>
    <mergeCell ref="G23:H23"/>
    <mergeCell ref="O57:AE57"/>
    <mergeCell ref="O56:AE56"/>
    <mergeCell ref="A55:J55"/>
    <mergeCell ref="O55:AB55"/>
    <mergeCell ref="A25:B25"/>
    <mergeCell ref="G25:H25"/>
    <mergeCell ref="O25:R25"/>
    <mergeCell ref="S25:T25"/>
    <mergeCell ref="U25:V25"/>
    <mergeCell ref="W25:X25"/>
    <mergeCell ref="Y25:Z25"/>
    <mergeCell ref="A26:B26"/>
    <mergeCell ref="G26:H26"/>
    <mergeCell ref="O26:R26"/>
    <mergeCell ref="S26:T26"/>
    <mergeCell ref="U26:V26"/>
    <mergeCell ref="W26:X26"/>
    <mergeCell ref="Y26:Z26"/>
    <mergeCell ref="A27:B27"/>
    <mergeCell ref="G27:H27"/>
    <mergeCell ref="O27:R27"/>
    <mergeCell ref="S27:T27"/>
    <mergeCell ref="U27:V27"/>
    <mergeCell ref="W27:X27"/>
    <mergeCell ref="Y27:Z27"/>
    <mergeCell ref="A28:B28"/>
    <mergeCell ref="G28:H28"/>
    <mergeCell ref="O28:R28"/>
    <mergeCell ref="S28:T28"/>
    <mergeCell ref="U28:V28"/>
    <mergeCell ref="W28:X28"/>
    <mergeCell ref="Y28:Z28"/>
    <mergeCell ref="A29:B29"/>
    <mergeCell ref="G29:H29"/>
    <mergeCell ref="O29:R29"/>
    <mergeCell ref="S29:T29"/>
    <mergeCell ref="U29:V29"/>
    <mergeCell ref="W29:X29"/>
    <mergeCell ref="Y29:Z29"/>
    <mergeCell ref="A30:B30"/>
    <mergeCell ref="G30:H30"/>
    <mergeCell ref="O30:R30"/>
    <mergeCell ref="S30:T30"/>
    <mergeCell ref="U30:V30"/>
    <mergeCell ref="W30:X30"/>
    <mergeCell ref="Y30:Z30"/>
    <mergeCell ref="A31:B31"/>
    <mergeCell ref="G31:H31"/>
    <mergeCell ref="O31:R31"/>
    <mergeCell ref="S31:T31"/>
    <mergeCell ref="U31:V31"/>
    <mergeCell ref="W31:X31"/>
    <mergeCell ref="Y31:Z31"/>
    <mergeCell ref="A32:B32"/>
    <mergeCell ref="G32:H32"/>
    <mergeCell ref="O32:R32"/>
    <mergeCell ref="S32:T32"/>
    <mergeCell ref="U32:V32"/>
    <mergeCell ref="W32:X32"/>
    <mergeCell ref="Y32:Z32"/>
    <mergeCell ref="A33:B33"/>
    <mergeCell ref="G33:H33"/>
    <mergeCell ref="O33:R33"/>
    <mergeCell ref="S33:T33"/>
    <mergeCell ref="U33:V33"/>
    <mergeCell ref="W33:X33"/>
    <mergeCell ref="Y33:Z33"/>
    <mergeCell ref="A34:B34"/>
    <mergeCell ref="G34:H34"/>
    <mergeCell ref="O34:R34"/>
    <mergeCell ref="S34:T34"/>
    <mergeCell ref="U34:V34"/>
    <mergeCell ref="W34:X34"/>
    <mergeCell ref="Y34:Z34"/>
    <mergeCell ref="A35:B35"/>
    <mergeCell ref="G35:H35"/>
    <mergeCell ref="O35:R35"/>
    <mergeCell ref="S35:T35"/>
    <mergeCell ref="U35:V35"/>
    <mergeCell ref="W35:X35"/>
    <mergeCell ref="Y35:Z35"/>
    <mergeCell ref="A36:B36"/>
    <mergeCell ref="G36:H36"/>
    <mergeCell ref="O36:R36"/>
    <mergeCell ref="S36:T36"/>
    <mergeCell ref="U36:V36"/>
    <mergeCell ref="W36:X36"/>
    <mergeCell ref="Y36:Z36"/>
    <mergeCell ref="A37:B37"/>
    <mergeCell ref="G37:H37"/>
    <mergeCell ref="O37:R37"/>
    <mergeCell ref="S37:T37"/>
    <mergeCell ref="U37:V37"/>
    <mergeCell ref="W37:X37"/>
    <mergeCell ref="Y37:Z37"/>
    <mergeCell ref="A38:B38"/>
    <mergeCell ref="G38:H38"/>
    <mergeCell ref="O38:R38"/>
    <mergeCell ref="S38:T38"/>
    <mergeCell ref="U38:V38"/>
    <mergeCell ref="W38:X38"/>
    <mergeCell ref="Y38:Z38"/>
    <mergeCell ref="A39:B39"/>
    <mergeCell ref="G39:H39"/>
    <mergeCell ref="O39:R39"/>
    <mergeCell ref="S39:T39"/>
    <mergeCell ref="U39:V39"/>
    <mergeCell ref="W39:X39"/>
    <mergeCell ref="Y39:Z39"/>
    <mergeCell ref="A40:B40"/>
    <mergeCell ref="G40:H40"/>
    <mergeCell ref="O40:R40"/>
    <mergeCell ref="S40:T40"/>
    <mergeCell ref="U40:V40"/>
    <mergeCell ref="W40:X40"/>
    <mergeCell ref="Y40:Z40"/>
    <mergeCell ref="A41:B41"/>
    <mergeCell ref="G41:H41"/>
    <mergeCell ref="O41:R41"/>
    <mergeCell ref="S41:T41"/>
    <mergeCell ref="U41:V41"/>
    <mergeCell ref="W41:X41"/>
    <mergeCell ref="Y41:Z41"/>
    <mergeCell ref="A42:B42"/>
    <mergeCell ref="G42:H42"/>
    <mergeCell ref="O42:R42"/>
    <mergeCell ref="S42:T42"/>
    <mergeCell ref="U42:V42"/>
    <mergeCell ref="W42:X42"/>
    <mergeCell ref="Y42:Z42"/>
    <mergeCell ref="A43:B43"/>
    <mergeCell ref="G43:H43"/>
    <mergeCell ref="O43:R43"/>
    <mergeCell ref="S43:T43"/>
    <mergeCell ref="U43:V43"/>
    <mergeCell ref="W43:X43"/>
    <mergeCell ref="Y43:Z43"/>
    <mergeCell ref="A44:B44"/>
    <mergeCell ref="G44:H44"/>
    <mergeCell ref="O44:R44"/>
    <mergeCell ref="S44:T44"/>
    <mergeCell ref="U44:V44"/>
    <mergeCell ref="W44:X44"/>
    <mergeCell ref="Y44:Z44"/>
    <mergeCell ref="A45:B45"/>
    <mergeCell ref="G45:H45"/>
    <mergeCell ref="O45:R45"/>
    <mergeCell ref="S45:T45"/>
    <mergeCell ref="U45:V45"/>
    <mergeCell ref="W45:X45"/>
    <mergeCell ref="Y45:Z45"/>
    <mergeCell ref="A46:B46"/>
    <mergeCell ref="G46:H46"/>
    <mergeCell ref="O46:R46"/>
    <mergeCell ref="S46:T46"/>
    <mergeCell ref="U46:V46"/>
    <mergeCell ref="W46:X46"/>
    <mergeCell ref="Y46:Z46"/>
    <mergeCell ref="A47:B47"/>
    <mergeCell ref="G47:H47"/>
    <mergeCell ref="O47:R47"/>
    <mergeCell ref="S47:T47"/>
    <mergeCell ref="U47:V47"/>
    <mergeCell ref="W47:X47"/>
    <mergeCell ref="Y47:Z47"/>
    <mergeCell ref="A48:B48"/>
    <mergeCell ref="G48:H48"/>
    <mergeCell ref="O48:R48"/>
    <mergeCell ref="S48:T48"/>
    <mergeCell ref="U48:V48"/>
    <mergeCell ref="W48:X48"/>
    <mergeCell ref="Y48:Z48"/>
    <mergeCell ref="A49:B49"/>
    <mergeCell ref="G49:H49"/>
    <mergeCell ref="O49:R49"/>
    <mergeCell ref="S49:T49"/>
    <mergeCell ref="U49:V49"/>
    <mergeCell ref="W49:X49"/>
    <mergeCell ref="Y49:Z49"/>
    <mergeCell ref="A50:B50"/>
    <mergeCell ref="G50:H50"/>
    <mergeCell ref="O50:R50"/>
    <mergeCell ref="S50:T50"/>
    <mergeCell ref="U50:V50"/>
    <mergeCell ref="W50:X50"/>
    <mergeCell ref="Y50:Z50"/>
    <mergeCell ref="A51:B51"/>
    <mergeCell ref="G51:H51"/>
    <mergeCell ref="O51:R51"/>
    <mergeCell ref="S51:T51"/>
    <mergeCell ref="U51:V51"/>
    <mergeCell ref="W51:X51"/>
    <mergeCell ref="Y51:Z51"/>
    <mergeCell ref="A54:B54"/>
    <mergeCell ref="G54:H54"/>
    <mergeCell ref="O54:R54"/>
    <mergeCell ref="S54:T54"/>
    <mergeCell ref="U54:V54"/>
    <mergeCell ref="W54:X54"/>
    <mergeCell ref="Y54:Z54"/>
    <mergeCell ref="A52:B52"/>
    <mergeCell ref="G52:H52"/>
    <mergeCell ref="O52:R52"/>
    <mergeCell ref="S52:T52"/>
    <mergeCell ref="U52:V52"/>
    <mergeCell ref="W52:X52"/>
    <mergeCell ref="Y52:Z52"/>
    <mergeCell ref="A53:B53"/>
    <mergeCell ref="G53:H53"/>
    <mergeCell ref="O53:R53"/>
    <mergeCell ref="S53:T53"/>
    <mergeCell ref="U53:V53"/>
    <mergeCell ref="W53:X53"/>
    <mergeCell ref="Y53:Z53"/>
  </mergeCells>
  <phoneticPr fontId="2"/>
  <conditionalFormatting sqref="G6:M54 O6:T54 Y6:AE54">
    <cfRule type="cellIs" dxfId="2" priority="33" operator="equal">
      <formula>0</formula>
    </cfRule>
  </conditionalFormatting>
  <conditionalFormatting sqref="O55">
    <cfRule type="cellIs" dxfId="1" priority="1" operator="equal">
      <formula>0</formula>
    </cfRule>
  </conditionalFormatting>
  <conditionalFormatting sqref="U6:X54">
    <cfRule type="cellIs" dxfId="0" priority="16" operator="equal">
      <formula>1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52" fitToHeight="0" orientation="portrait" r:id="rId1"/>
  <headerFooter scaleWithDoc="0">
    <oddFooter>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様式第８号　事業効果表</vt:lpstr>
      <vt:lpstr>本庁舎及び消防庁舎試算シート </vt:lpstr>
      <vt:lpstr>福寿館試算シート</vt:lpstr>
      <vt:lpstr>福寿館試算シート!Print_Area</vt:lpstr>
      <vt:lpstr>'本庁舎及び消防庁舎試算シート '!Print_Area</vt:lpstr>
      <vt:lpstr>'様式第８号　事業効果表'!Print_Area</vt:lpstr>
      <vt:lpstr>福寿館試算シート!Print_Titles</vt:lpstr>
      <vt:lpstr>'本庁舎及び消防庁舎試算シート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NX022315</dc:creator>
  <cp:lastModifiedBy>古藤 夏美</cp:lastModifiedBy>
  <cp:lastPrinted>2026-03-11T06:08:20Z</cp:lastPrinted>
  <dcterms:created xsi:type="dcterms:W3CDTF">2025-04-11T00:52:14Z</dcterms:created>
  <dcterms:modified xsi:type="dcterms:W3CDTF">2026-03-11T06:18:39Z</dcterms:modified>
</cp:coreProperties>
</file>